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DP FPIK Unri\#Artikel mahasiswa\Dio 2018\"/>
    </mc:Choice>
  </mc:AlternateContent>
  <xr:revisionPtr revIDLastSave="0" documentId="13_ncr:1_{9469B3E5-537A-42DB-96E6-2C2DF5C05260}" xr6:coauthVersionLast="36" xr6:coauthVersionMax="36" xr10:uidLastSave="{00000000-0000-0000-0000-000000000000}"/>
  <bookViews>
    <workbookView xWindow="0" yWindow="0" windowWidth="20490" windowHeight="7545" activeTab="2" xr2:uid="{00000000-000D-0000-FFFF-FFFF00000000}"/>
  </bookViews>
  <sheets>
    <sheet name="Bobot Mutlak" sheetId="1" r:id="rId1"/>
    <sheet name="LPS" sheetId="2" r:id="rId2"/>
    <sheet name="Panjang Mutlak" sheetId="3" r:id="rId3"/>
    <sheet name="SR" sheetId="4" r:id="rId4"/>
  </sheets>
  <calcPr calcId="191029"/>
</workbook>
</file>

<file path=xl/calcChain.xml><?xml version="1.0" encoding="utf-8"?>
<calcChain xmlns="http://schemas.openxmlformats.org/spreadsheetml/2006/main">
  <c r="Q17" i="3" l="1"/>
  <c r="N17" i="3" l="1"/>
  <c r="M17" i="3"/>
  <c r="L17" i="3"/>
  <c r="K17" i="3"/>
  <c r="J17" i="3"/>
  <c r="I17" i="3"/>
  <c r="H17" i="3"/>
  <c r="G17" i="3"/>
  <c r="F17" i="3"/>
  <c r="E17" i="3"/>
  <c r="D17" i="3"/>
  <c r="C17" i="3"/>
  <c r="B17" i="3"/>
  <c r="P17" i="3"/>
  <c r="O17" i="3"/>
  <c r="G27" i="4"/>
  <c r="F27" i="4"/>
  <c r="E27" i="4"/>
  <c r="D27" i="4"/>
  <c r="C27" i="4"/>
  <c r="G26" i="4"/>
  <c r="F26" i="4"/>
  <c r="E26" i="4"/>
  <c r="D26" i="4"/>
  <c r="C26" i="4"/>
  <c r="H25" i="4"/>
  <c r="H24" i="4"/>
  <c r="H23" i="4"/>
  <c r="H27" i="4" s="1"/>
  <c r="G22" i="4"/>
  <c r="F22" i="4"/>
  <c r="E22" i="4"/>
  <c r="D22" i="4"/>
  <c r="C22" i="4"/>
  <c r="G21" i="4"/>
  <c r="F21" i="4"/>
  <c r="E21" i="4"/>
  <c r="D21" i="4"/>
  <c r="C21" i="4"/>
  <c r="H20" i="4"/>
  <c r="H19" i="4"/>
  <c r="H18" i="4"/>
  <c r="H21" i="4" s="1"/>
  <c r="G17" i="4"/>
  <c r="F17" i="4"/>
  <c r="E17" i="4"/>
  <c r="D17" i="4"/>
  <c r="C17" i="4"/>
  <c r="G16" i="4"/>
  <c r="F16" i="4"/>
  <c r="E16" i="4"/>
  <c r="D16" i="4"/>
  <c r="C16" i="4"/>
  <c r="H15" i="4"/>
  <c r="H17" i="4" s="1"/>
  <c r="H14" i="4"/>
  <c r="H13" i="4"/>
  <c r="H16" i="4" s="1"/>
  <c r="G12" i="4"/>
  <c r="F12" i="4"/>
  <c r="E12" i="4"/>
  <c r="D12" i="4"/>
  <c r="C12" i="4"/>
  <c r="G11" i="4"/>
  <c r="F11" i="4"/>
  <c r="E11" i="4"/>
  <c r="D11" i="4"/>
  <c r="C11" i="4"/>
  <c r="H10" i="4"/>
  <c r="H9" i="4"/>
  <c r="H12" i="4" s="1"/>
  <c r="H8" i="4"/>
  <c r="H11" i="4" s="1"/>
  <c r="G7" i="4"/>
  <c r="F7" i="4"/>
  <c r="E7" i="4"/>
  <c r="D7" i="4"/>
  <c r="C7" i="4"/>
  <c r="G6" i="4"/>
  <c r="F6" i="4"/>
  <c r="E6" i="4"/>
  <c r="D6" i="4"/>
  <c r="C6" i="4"/>
  <c r="H5" i="4"/>
  <c r="H4" i="4"/>
  <c r="H3" i="4"/>
  <c r="H7" i="4" s="1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B84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B83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B67" i="3"/>
  <c r="P66" i="3"/>
  <c r="O66" i="3"/>
  <c r="N66" i="3"/>
  <c r="M66" i="3"/>
  <c r="L66" i="3"/>
  <c r="K66" i="3"/>
  <c r="J66" i="3"/>
  <c r="I66" i="3"/>
  <c r="H66" i="3"/>
  <c r="G66" i="3"/>
  <c r="E66" i="3"/>
  <c r="D66" i="3"/>
  <c r="C66" i="3"/>
  <c r="B66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B50" i="3"/>
  <c r="P49" i="3"/>
  <c r="O49" i="3"/>
  <c r="N49" i="3"/>
  <c r="M49" i="3"/>
  <c r="L49" i="3"/>
  <c r="K49" i="3"/>
  <c r="J49" i="3"/>
  <c r="I49" i="3"/>
  <c r="H49" i="3"/>
  <c r="G49" i="3"/>
  <c r="E49" i="3"/>
  <c r="D49" i="3"/>
  <c r="C49" i="3"/>
  <c r="B49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B33" i="3"/>
  <c r="P32" i="3"/>
  <c r="O32" i="3"/>
  <c r="N32" i="3"/>
  <c r="M32" i="3"/>
  <c r="L32" i="3"/>
  <c r="K32" i="3"/>
  <c r="J32" i="3"/>
  <c r="I32" i="3"/>
  <c r="H32" i="3"/>
  <c r="G32" i="3"/>
  <c r="E32" i="3"/>
  <c r="D32" i="3"/>
  <c r="C32" i="3"/>
  <c r="B32" i="3"/>
  <c r="X26" i="3"/>
  <c r="W26" i="3"/>
  <c r="V26" i="3"/>
  <c r="U26" i="3"/>
  <c r="T26" i="3"/>
  <c r="Y26" i="3" s="1"/>
  <c r="Y25" i="3"/>
  <c r="X25" i="3"/>
  <c r="W25" i="3"/>
  <c r="V25" i="3"/>
  <c r="U25" i="3"/>
  <c r="T25" i="3"/>
  <c r="X24" i="3"/>
  <c r="X28" i="3" s="1"/>
  <c r="W24" i="3"/>
  <c r="W27" i="3" s="1"/>
  <c r="V24" i="3"/>
  <c r="V27" i="3" s="1"/>
  <c r="U24" i="3"/>
  <c r="U28" i="3" s="1"/>
  <c r="T24" i="3"/>
  <c r="Y21" i="3"/>
  <c r="X21" i="3"/>
  <c r="W21" i="3"/>
  <c r="V21" i="3"/>
  <c r="U21" i="3"/>
  <c r="T21" i="3"/>
  <c r="X20" i="3"/>
  <c r="W20" i="3"/>
  <c r="V20" i="3"/>
  <c r="U20" i="3"/>
  <c r="U22" i="3" s="1"/>
  <c r="T20" i="3"/>
  <c r="Y20" i="3" s="1"/>
  <c r="Y22" i="3" s="1"/>
  <c r="Y19" i="3"/>
  <c r="X19" i="3"/>
  <c r="X22" i="3" s="1"/>
  <c r="W19" i="3"/>
  <c r="W22" i="3" s="1"/>
  <c r="V19" i="3"/>
  <c r="V23" i="3" s="1"/>
  <c r="U19" i="3"/>
  <c r="U23" i="3" s="1"/>
  <c r="T19" i="3"/>
  <c r="Y16" i="3"/>
  <c r="X16" i="3"/>
  <c r="W16" i="3"/>
  <c r="V16" i="3"/>
  <c r="U16" i="3"/>
  <c r="U18" i="3" s="1"/>
  <c r="T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X15" i="3"/>
  <c r="Y15" i="3" s="1"/>
  <c r="W15" i="3"/>
  <c r="V15" i="3"/>
  <c r="U15" i="3"/>
  <c r="T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15" i="3"/>
  <c r="X14" i="3"/>
  <c r="X18" i="3" s="1"/>
  <c r="W14" i="3"/>
  <c r="W18" i="3" s="1"/>
  <c r="V14" i="3"/>
  <c r="V17" i="3" s="1"/>
  <c r="U14" i="3"/>
  <c r="U17" i="3" s="1"/>
  <c r="T14" i="3"/>
  <c r="T18" i="3" s="1"/>
  <c r="Y11" i="3"/>
  <c r="X11" i="3"/>
  <c r="W11" i="3"/>
  <c r="V11" i="3"/>
  <c r="U11" i="3"/>
  <c r="T11" i="3"/>
  <c r="Y10" i="3"/>
  <c r="X10" i="3"/>
  <c r="W10" i="3"/>
  <c r="W12" i="3" s="1"/>
  <c r="V10" i="3"/>
  <c r="V12" i="3" s="1"/>
  <c r="U10" i="3"/>
  <c r="T10" i="3"/>
  <c r="Y9" i="3"/>
  <c r="Y12" i="3" s="1"/>
  <c r="X9" i="3"/>
  <c r="X13" i="3" s="1"/>
  <c r="W9" i="3"/>
  <c r="W13" i="3" s="1"/>
  <c r="V9" i="3"/>
  <c r="V13" i="3" s="1"/>
  <c r="U9" i="3"/>
  <c r="U13" i="3" s="1"/>
  <c r="T9" i="3"/>
  <c r="T13" i="3" s="1"/>
  <c r="Y6" i="3"/>
  <c r="X6" i="3"/>
  <c r="W6" i="3"/>
  <c r="V6" i="3"/>
  <c r="U6" i="3"/>
  <c r="T6" i="3"/>
  <c r="Y5" i="3"/>
  <c r="Y7" i="3" s="1"/>
  <c r="X5" i="3"/>
  <c r="X7" i="3" s="1"/>
  <c r="W5" i="3"/>
  <c r="V5" i="3"/>
  <c r="U5" i="3"/>
  <c r="U7" i="3" s="1"/>
  <c r="T5" i="3"/>
  <c r="T7" i="3" s="1"/>
  <c r="Y4" i="3"/>
  <c r="X4" i="3"/>
  <c r="X8" i="3" s="1"/>
  <c r="W4" i="3"/>
  <c r="W8" i="3" s="1"/>
  <c r="V4" i="3"/>
  <c r="V8" i="3" s="1"/>
  <c r="U4" i="3"/>
  <c r="U8" i="3" s="1"/>
  <c r="T4" i="3"/>
  <c r="T8" i="3" s="1"/>
  <c r="H27" i="2"/>
  <c r="E27" i="2"/>
  <c r="D27" i="2"/>
  <c r="C27" i="2"/>
  <c r="H26" i="2"/>
  <c r="D26" i="2"/>
  <c r="C26" i="2"/>
  <c r="G25" i="2"/>
  <c r="I25" i="2" s="1"/>
  <c r="F25" i="2"/>
  <c r="E25" i="2"/>
  <c r="F24" i="2"/>
  <c r="G24" i="2" s="1"/>
  <c r="I24" i="2" s="1"/>
  <c r="E24" i="2"/>
  <c r="F23" i="2"/>
  <c r="F26" i="2" s="1"/>
  <c r="E23" i="2"/>
  <c r="E26" i="2" s="1"/>
  <c r="H22" i="2"/>
  <c r="F22" i="2"/>
  <c r="D22" i="2"/>
  <c r="C22" i="2"/>
  <c r="H21" i="2"/>
  <c r="F21" i="2"/>
  <c r="D21" i="2"/>
  <c r="C21" i="2"/>
  <c r="F20" i="2"/>
  <c r="E20" i="2"/>
  <c r="G20" i="2" s="1"/>
  <c r="I20" i="2" s="1"/>
  <c r="F19" i="2"/>
  <c r="E19" i="2"/>
  <c r="G19" i="2" s="1"/>
  <c r="I19" i="2" s="1"/>
  <c r="F18" i="2"/>
  <c r="E18" i="2"/>
  <c r="E21" i="2" s="1"/>
  <c r="H17" i="2"/>
  <c r="E17" i="2"/>
  <c r="D17" i="2"/>
  <c r="C17" i="2"/>
  <c r="H16" i="2"/>
  <c r="E16" i="2"/>
  <c r="D16" i="2"/>
  <c r="C16" i="2"/>
  <c r="F15" i="2"/>
  <c r="G15" i="2" s="1"/>
  <c r="I15" i="2" s="1"/>
  <c r="E15" i="2"/>
  <c r="F14" i="2"/>
  <c r="G14" i="2" s="1"/>
  <c r="I14" i="2" s="1"/>
  <c r="E14" i="2"/>
  <c r="F13" i="2"/>
  <c r="E13" i="2"/>
  <c r="H12" i="2"/>
  <c r="D12" i="2"/>
  <c r="C12" i="2"/>
  <c r="H11" i="2"/>
  <c r="F11" i="2"/>
  <c r="D11" i="2"/>
  <c r="C11" i="2"/>
  <c r="I10" i="2"/>
  <c r="F10" i="2"/>
  <c r="E10" i="2"/>
  <c r="G10" i="2" s="1"/>
  <c r="I9" i="2"/>
  <c r="F9" i="2"/>
  <c r="E9" i="2"/>
  <c r="G9" i="2" s="1"/>
  <c r="F8" i="2"/>
  <c r="F12" i="2" s="1"/>
  <c r="E8" i="2"/>
  <c r="E11" i="2" s="1"/>
  <c r="H7" i="2"/>
  <c r="E7" i="2"/>
  <c r="D7" i="2"/>
  <c r="C7" i="2"/>
  <c r="H6" i="2"/>
  <c r="E6" i="2"/>
  <c r="D6" i="2"/>
  <c r="C6" i="2"/>
  <c r="F5" i="2"/>
  <c r="G5" i="2" s="1"/>
  <c r="I5" i="2" s="1"/>
  <c r="E5" i="2"/>
  <c r="F4" i="2"/>
  <c r="G4" i="2" s="1"/>
  <c r="I4" i="2" s="1"/>
  <c r="E4" i="2"/>
  <c r="F3" i="2"/>
  <c r="E3" i="2"/>
  <c r="T25" i="1"/>
  <c r="U25" i="1" s="1"/>
  <c r="S25" i="1"/>
  <c r="S27" i="1" s="1"/>
  <c r="R25" i="1"/>
  <c r="Q25" i="1"/>
  <c r="P25" i="1"/>
  <c r="U24" i="1"/>
  <c r="T24" i="1"/>
  <c r="S24" i="1"/>
  <c r="R24" i="1"/>
  <c r="R26" i="1" s="1"/>
  <c r="Q24" i="1"/>
  <c r="Q26" i="1" s="1"/>
  <c r="P24" i="1"/>
  <c r="T23" i="1"/>
  <c r="T26" i="1" s="1"/>
  <c r="S23" i="1"/>
  <c r="R23" i="1"/>
  <c r="R27" i="1" s="1"/>
  <c r="Q23" i="1"/>
  <c r="P23" i="1"/>
  <c r="P26" i="1" s="1"/>
  <c r="Q22" i="1"/>
  <c r="U20" i="1"/>
  <c r="T20" i="1"/>
  <c r="S20" i="1"/>
  <c r="R20" i="1"/>
  <c r="Q20" i="1"/>
  <c r="P20" i="1"/>
  <c r="T19" i="1"/>
  <c r="T21" i="1" s="1"/>
  <c r="S19" i="1"/>
  <c r="S21" i="1" s="1"/>
  <c r="R19" i="1"/>
  <c r="Q19" i="1"/>
  <c r="P19" i="1"/>
  <c r="P21" i="1" s="1"/>
  <c r="U18" i="1"/>
  <c r="T18" i="1"/>
  <c r="T22" i="1" s="1"/>
  <c r="S18" i="1"/>
  <c r="S22" i="1" s="1"/>
  <c r="R18" i="1"/>
  <c r="R21" i="1" s="1"/>
  <c r="Q18" i="1"/>
  <c r="P18" i="1"/>
  <c r="P22" i="1" s="1"/>
  <c r="T15" i="1"/>
  <c r="U15" i="1" s="1"/>
  <c r="S15" i="1"/>
  <c r="S17" i="1" s="1"/>
  <c r="R15" i="1"/>
  <c r="Q15" i="1"/>
  <c r="P15" i="1"/>
  <c r="U14" i="1"/>
  <c r="T14" i="1"/>
  <c r="S14" i="1"/>
  <c r="R14" i="1"/>
  <c r="R16" i="1" s="1"/>
  <c r="Q14" i="1"/>
  <c r="Q16" i="1" s="1"/>
  <c r="P14" i="1"/>
  <c r="T13" i="1"/>
  <c r="T16" i="1" s="1"/>
  <c r="S13" i="1"/>
  <c r="R13" i="1"/>
  <c r="R17" i="1" s="1"/>
  <c r="Q13" i="1"/>
  <c r="Q17" i="1" s="1"/>
  <c r="P13" i="1"/>
  <c r="P16" i="1" s="1"/>
  <c r="U10" i="1"/>
  <c r="T10" i="1"/>
  <c r="S10" i="1"/>
  <c r="R10" i="1"/>
  <c r="Q10" i="1"/>
  <c r="P10" i="1"/>
  <c r="T9" i="1"/>
  <c r="T11" i="1" s="1"/>
  <c r="S9" i="1"/>
  <c r="S11" i="1" s="1"/>
  <c r="R9" i="1"/>
  <c r="Q9" i="1"/>
  <c r="P9" i="1"/>
  <c r="P11" i="1" s="1"/>
  <c r="U8" i="1"/>
  <c r="T8" i="1"/>
  <c r="T12" i="1" s="1"/>
  <c r="S8" i="1"/>
  <c r="R8" i="1"/>
  <c r="R11" i="1" s="1"/>
  <c r="Q8" i="1"/>
  <c r="Q11" i="1" s="1"/>
  <c r="P8" i="1"/>
  <c r="P12" i="1" s="1"/>
  <c r="Q6" i="1"/>
  <c r="T5" i="1"/>
  <c r="U5" i="1" s="1"/>
  <c r="S5" i="1"/>
  <c r="S7" i="1" s="1"/>
  <c r="R5" i="1"/>
  <c r="Q5" i="1"/>
  <c r="P5" i="1"/>
  <c r="U4" i="1"/>
  <c r="T4" i="1"/>
  <c r="S4" i="1"/>
  <c r="R4" i="1"/>
  <c r="R6" i="1" s="1"/>
  <c r="Q4" i="1"/>
  <c r="P4" i="1"/>
  <c r="T3" i="1"/>
  <c r="T6" i="1" s="1"/>
  <c r="S3" i="1"/>
  <c r="R3" i="1"/>
  <c r="R7" i="1" s="1"/>
  <c r="Q3" i="1"/>
  <c r="Q7" i="1" s="1"/>
  <c r="P3" i="1"/>
  <c r="P6" i="1" s="1"/>
  <c r="Y14" i="3" l="1"/>
  <c r="T28" i="3"/>
  <c r="Y24" i="3"/>
  <c r="Y28" i="3" s="1"/>
  <c r="T22" i="3"/>
  <c r="Y23" i="3"/>
  <c r="Y18" i="3"/>
  <c r="Y8" i="3"/>
  <c r="Q12" i="1"/>
  <c r="S26" i="1"/>
  <c r="Y17" i="3"/>
  <c r="S16" i="1"/>
  <c r="F17" i="2"/>
  <c r="F16" i="2"/>
  <c r="G13" i="2"/>
  <c r="S12" i="1"/>
  <c r="F7" i="2"/>
  <c r="F6" i="2"/>
  <c r="G3" i="2"/>
  <c r="S6" i="1"/>
  <c r="Q21" i="1"/>
  <c r="Q27" i="1"/>
  <c r="F27" i="2"/>
  <c r="V7" i="3"/>
  <c r="T12" i="3"/>
  <c r="X12" i="3"/>
  <c r="T17" i="3"/>
  <c r="X17" i="3"/>
  <c r="V18" i="3"/>
  <c r="V22" i="3"/>
  <c r="T23" i="3"/>
  <c r="X23" i="3"/>
  <c r="T27" i="3"/>
  <c r="X27" i="3"/>
  <c r="V28" i="3"/>
  <c r="H22" i="4"/>
  <c r="Y13" i="3"/>
  <c r="W17" i="3"/>
  <c r="W23" i="3"/>
  <c r="P7" i="1"/>
  <c r="R12" i="1"/>
  <c r="T17" i="1"/>
  <c r="R22" i="1"/>
  <c r="P27" i="1"/>
  <c r="G23" i="2"/>
  <c r="U3" i="1"/>
  <c r="U9" i="1"/>
  <c r="U11" i="1" s="1"/>
  <c r="U13" i="1"/>
  <c r="U19" i="1"/>
  <c r="U22" i="1" s="1"/>
  <c r="U23" i="1"/>
  <c r="E12" i="2"/>
  <c r="E22" i="2"/>
  <c r="W7" i="3"/>
  <c r="U12" i="3"/>
  <c r="U27" i="3"/>
  <c r="Y27" i="3"/>
  <c r="W28" i="3"/>
  <c r="H6" i="4"/>
  <c r="H26" i="4"/>
  <c r="T7" i="1"/>
  <c r="P17" i="1"/>
  <c r="T27" i="1"/>
  <c r="G8" i="2"/>
  <c r="G18" i="2"/>
  <c r="G26" i="2" l="1"/>
  <c r="G27" i="2"/>
  <c r="I23" i="2"/>
  <c r="U21" i="1"/>
  <c r="U17" i="1"/>
  <c r="U16" i="1"/>
  <c r="G11" i="2"/>
  <c r="G12" i="2"/>
  <c r="I8" i="2"/>
  <c r="G16" i="2"/>
  <c r="G17" i="2"/>
  <c r="I13" i="2"/>
  <c r="G21" i="2"/>
  <c r="G22" i="2"/>
  <c r="I18" i="2"/>
  <c r="U12" i="1"/>
  <c r="U27" i="1"/>
  <c r="U26" i="1"/>
  <c r="U7" i="1"/>
  <c r="U6" i="1"/>
  <c r="G6" i="2"/>
  <c r="G7" i="2"/>
  <c r="I3" i="2"/>
  <c r="I16" i="2" l="1"/>
  <c r="I17" i="2"/>
  <c r="I6" i="2"/>
  <c r="I7" i="2"/>
  <c r="I21" i="2"/>
  <c r="I22" i="2"/>
  <c r="I27" i="2"/>
  <c r="I26" i="2"/>
  <c r="I11" i="2"/>
  <c r="I12" i="2"/>
</calcChain>
</file>

<file path=xl/sharedStrings.xml><?xml version="1.0" encoding="utf-8"?>
<sst xmlns="http://schemas.openxmlformats.org/spreadsheetml/2006/main" count="249" uniqueCount="61">
  <si>
    <t xml:space="preserve">Perlakuan </t>
  </si>
  <si>
    <t>Ulangan</t>
  </si>
  <si>
    <t>Biomassa</t>
  </si>
  <si>
    <t xml:space="preserve">∑ Larva </t>
  </si>
  <si>
    <t>Wb</t>
  </si>
  <si>
    <t>Wh</t>
  </si>
  <si>
    <t>Wo</t>
  </si>
  <si>
    <t>Wm</t>
  </si>
  <si>
    <t>Wbr</t>
  </si>
  <si>
    <t>H-10 (18 Oktober 2022)</t>
  </si>
  <si>
    <t>H-20 (28 Oktober 2022)</t>
  </si>
  <si>
    <t>H-30 (08 November 2022)</t>
  </si>
  <si>
    <t>H-40 (18 November 2022)</t>
  </si>
  <si>
    <t>H-0 (08 Oktober 2022)</t>
  </si>
  <si>
    <t>Perlakuan</t>
  </si>
  <si>
    <t>Awal</t>
  </si>
  <si>
    <t>Wm (g)</t>
  </si>
  <si>
    <t>Jumlah</t>
  </si>
  <si>
    <t>Rata-rata</t>
  </si>
  <si>
    <t>Wt</t>
  </si>
  <si>
    <t>ln Wo</t>
  </si>
  <si>
    <t>ln Wt</t>
  </si>
  <si>
    <t>ln Wt - ln Wo</t>
  </si>
  <si>
    <t>t</t>
  </si>
  <si>
    <t>LPS (%)</t>
  </si>
  <si>
    <t>No</t>
  </si>
  <si>
    <t>I-1</t>
  </si>
  <si>
    <t>I-2</t>
  </si>
  <si>
    <t>I-3</t>
  </si>
  <si>
    <t>I-4</t>
  </si>
  <si>
    <t>I-5</t>
  </si>
  <si>
    <t>I-6</t>
  </si>
  <si>
    <t>I-7</t>
  </si>
  <si>
    <t>I-8</t>
  </si>
  <si>
    <t>I-9</t>
  </si>
  <si>
    <t>I-10</t>
  </si>
  <si>
    <t>Total</t>
  </si>
  <si>
    <t>WbU1</t>
  </si>
  <si>
    <t>WbU2</t>
  </si>
  <si>
    <t>WbU3</t>
  </si>
  <si>
    <t>WhU1</t>
  </si>
  <si>
    <t>WhU2</t>
  </si>
  <si>
    <t>WhU3</t>
  </si>
  <si>
    <t>WoU1</t>
  </si>
  <si>
    <t>WoU2</t>
  </si>
  <si>
    <t>WoU3</t>
  </si>
  <si>
    <t>WmU1</t>
  </si>
  <si>
    <t>WmU2</t>
  </si>
  <si>
    <t>WmU3</t>
  </si>
  <si>
    <t>WbrU1</t>
  </si>
  <si>
    <t>WbrU2</t>
  </si>
  <si>
    <t>WbrU3</t>
  </si>
  <si>
    <t>SR (%)</t>
  </si>
  <si>
    <t>sampling 0</t>
  </si>
  <si>
    <t>sampling 10</t>
  </si>
  <si>
    <t>sampling 20</t>
  </si>
  <si>
    <t>sampling 30</t>
  </si>
  <si>
    <t>sampling 40</t>
  </si>
  <si>
    <t>Lm (cm)</t>
  </si>
  <si>
    <t>Stddv</t>
  </si>
  <si>
    <t>Rata2 stdv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</si>
</sst>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name val="Calibri"/>
    </font>
    <font>
      <b/>
      <sz val="12"/>
      <color rgb="FF000000"/>
      <name val="Times New Roman"/>
    </font>
    <font>
      <sz val="12"/>
      <color rgb="FF000000"/>
      <name val="Times New Roman"/>
    </font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FABF8F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>
      <alignment vertical="center"/>
    </xf>
    <xf numFmtId="0" fontId="5" fillId="2" borderId="0">
      <alignment vertical="top"/>
      <protection locked="0"/>
    </xf>
    <xf numFmtId="0" fontId="5" fillId="3" borderId="0">
      <alignment vertical="top"/>
      <protection locked="0"/>
    </xf>
  </cellStyleXfs>
  <cellXfs count="89">
    <xf numFmtId="0" fontId="0" fillId="0" borderId="0" xfId="0">
      <alignment vertical="center"/>
    </xf>
    <xf numFmtId="0" fontId="1" fillId="0" borderId="4" xfId="2" applyFont="1" applyFill="1" applyBorder="1" applyAlignment="1" applyProtection="1">
      <alignment horizontal="center" vertical="center" wrapText="1"/>
    </xf>
    <xf numFmtId="0" fontId="1" fillId="0" borderId="4" xfId="2" applyFont="1" applyFill="1" applyBorder="1" applyAlignment="1" applyProtection="1">
      <alignment vertical="center"/>
    </xf>
    <xf numFmtId="0" fontId="1" fillId="2" borderId="6" xfId="1" applyFont="1" applyBorder="1" applyAlignment="1" applyProtection="1">
      <alignment vertical="center"/>
    </xf>
    <xf numFmtId="0" fontId="1" fillId="2" borderId="7" xfId="1" applyFont="1" applyBorder="1" applyAlignment="1" applyProtection="1">
      <alignment vertical="center"/>
    </xf>
    <xf numFmtId="0" fontId="1" fillId="2" borderId="8" xfId="1" applyFont="1" applyBorder="1" applyAlignment="1" applyProtection="1">
      <alignment vertical="center"/>
    </xf>
    <xf numFmtId="0" fontId="2" fillId="0" borderId="4" xfId="2" applyFont="1" applyFill="1" applyBorder="1" applyAlignment="1" applyProtection="1">
      <alignment horizontal="center" vertical="center" wrapText="1"/>
    </xf>
    <xf numFmtId="164" fontId="2" fillId="0" borderId="4" xfId="2" applyNumberFormat="1" applyFont="1" applyFill="1" applyBorder="1" applyAlignment="1" applyProtection="1">
      <alignment horizontal="right" vertical="center" wrapText="1"/>
    </xf>
    <xf numFmtId="164" fontId="1" fillId="0" borderId="4" xfId="2" applyNumberFormat="1" applyFont="1" applyFill="1" applyBorder="1" applyAlignment="1" applyProtection="1">
      <alignment horizontal="right" vertical="center" wrapText="1"/>
    </xf>
    <xf numFmtId="0" fontId="2" fillId="2" borderId="10" xfId="1" applyFont="1" applyBorder="1" applyAlignment="1" applyProtection="1">
      <alignment horizontal="center"/>
    </xf>
    <xf numFmtId="164" fontId="2" fillId="2" borderId="0" xfId="1" applyNumberFormat="1" applyFont="1" applyBorder="1" applyAlignment="1" applyProtection="1">
      <alignment horizontal="center"/>
    </xf>
    <xf numFmtId="0" fontId="2" fillId="2" borderId="0" xfId="1" applyFont="1" applyBorder="1" applyAlignment="1" applyProtection="1">
      <alignment horizontal="center"/>
    </xf>
    <xf numFmtId="0" fontId="2" fillId="2" borderId="11" xfId="1" applyFont="1" applyBorder="1" applyAlignment="1" applyProtection="1">
      <alignment horizontal="center"/>
    </xf>
    <xf numFmtId="0" fontId="2" fillId="2" borderId="6" xfId="1" applyFont="1" applyBorder="1" applyAlignment="1" applyProtection="1">
      <alignment horizontal="center"/>
    </xf>
    <xf numFmtId="164" fontId="2" fillId="2" borderId="6" xfId="1" applyNumberFormat="1" applyFont="1" applyBorder="1" applyAlignment="1" applyProtection="1">
      <alignment horizontal="center"/>
    </xf>
    <xf numFmtId="0" fontId="2" fillId="2" borderId="13" xfId="1" applyFont="1" applyBorder="1" applyAlignment="1" applyProtection="1">
      <alignment horizontal="center"/>
    </xf>
    <xf numFmtId="164" fontId="2" fillId="2" borderId="10" xfId="1" applyNumberFormat="1" applyFont="1" applyBorder="1" applyAlignment="1" applyProtection="1">
      <alignment horizontal="center"/>
    </xf>
    <xf numFmtId="0" fontId="2" fillId="2" borderId="14" xfId="1" applyFont="1" applyBorder="1" applyAlignment="1" applyProtection="1">
      <alignment horizontal="center"/>
    </xf>
    <xf numFmtId="0" fontId="2" fillId="0" borderId="10" xfId="1" applyFont="1" applyFill="1" applyBorder="1" applyAlignment="1" applyProtection="1">
      <alignment horizontal="center"/>
    </xf>
    <xf numFmtId="164" fontId="2" fillId="0" borderId="10" xfId="1" applyNumberFormat="1" applyFont="1" applyFill="1" applyBorder="1" applyAlignment="1" applyProtection="1">
      <alignment horizontal="center"/>
    </xf>
    <xf numFmtId="0" fontId="3" fillId="0" borderId="0" xfId="0" applyFont="1" applyBorder="1" applyAlignment="1"/>
    <xf numFmtId="0" fontId="2" fillId="0" borderId="0" xfId="1" applyFont="1" applyFill="1" applyBorder="1" applyAlignment="1" applyProtection="1">
      <alignment horizontal="center"/>
    </xf>
    <xf numFmtId="164" fontId="2" fillId="0" borderId="0" xfId="1" applyNumberFormat="1" applyFont="1" applyFill="1" applyBorder="1" applyAlignment="1" applyProtection="1">
      <alignment horizontal="center"/>
    </xf>
    <xf numFmtId="0" fontId="1" fillId="0" borderId="0" xfId="1" applyFont="1" applyFill="1" applyBorder="1" applyAlignment="1" applyProtection="1">
      <alignment vertical="center"/>
    </xf>
    <xf numFmtId="164" fontId="2" fillId="0" borderId="4" xfId="2" applyNumberFormat="1" applyFont="1" applyFill="1" applyBorder="1" applyAlignment="1" applyProtection="1"/>
    <xf numFmtId="164" fontId="2" fillId="0" borderId="4" xfId="2" applyNumberFormat="1" applyFont="1" applyFill="1" applyBorder="1" applyAlignment="1" applyProtection="1">
      <alignment horizontal="center" vertical="center"/>
    </xf>
    <xf numFmtId="1" fontId="2" fillId="0" borderId="4" xfId="2" applyNumberFormat="1" applyFont="1" applyFill="1" applyBorder="1" applyAlignment="1" applyProtection="1"/>
    <xf numFmtId="2" fontId="1" fillId="0" borderId="4" xfId="2" applyNumberFormat="1" applyFont="1" applyFill="1" applyBorder="1" applyAlignment="1" applyProtection="1"/>
    <xf numFmtId="164" fontId="1" fillId="0" borderId="4" xfId="2" applyNumberFormat="1" applyFont="1" applyFill="1" applyBorder="1" applyAlignment="1" applyProtection="1">
      <alignment horizontal="center" vertical="center" wrapText="1"/>
    </xf>
    <xf numFmtId="1" fontId="1" fillId="0" borderId="4" xfId="2" applyNumberFormat="1" applyFont="1" applyFill="1" applyBorder="1" applyAlignment="1" applyProtection="1">
      <alignment horizontal="right" vertical="center" wrapText="1"/>
    </xf>
    <xf numFmtId="2" fontId="1" fillId="0" borderId="4" xfId="2" applyNumberFormat="1" applyFont="1" applyFill="1" applyBorder="1" applyAlignment="1" applyProtection="1">
      <alignment horizontal="right" vertical="center" wrapText="1"/>
    </xf>
    <xf numFmtId="0" fontId="1" fillId="3" borderId="4" xfId="2" applyFont="1" applyBorder="1" applyAlignment="1" applyProtection="1">
      <alignment horizontal="center" vertical="center" wrapText="1"/>
    </xf>
    <xf numFmtId="0" fontId="1" fillId="3" borderId="4" xfId="2" applyFont="1" applyBorder="1" applyAlignment="1" applyProtection="1">
      <alignment horizontal="center" vertical="center"/>
    </xf>
    <xf numFmtId="0" fontId="2" fillId="3" borderId="4" xfId="2" applyFont="1" applyBorder="1" applyAlignment="1" applyProtection="1">
      <alignment horizontal="center" vertical="center" wrapText="1"/>
    </xf>
    <xf numFmtId="165" fontId="2" fillId="3" borderId="4" xfId="2" applyNumberFormat="1" applyFont="1" applyBorder="1" applyAlignment="1" applyProtection="1">
      <alignment horizontal="right" vertical="center" wrapText="1"/>
    </xf>
    <xf numFmtId="2" fontId="2" fillId="3" borderId="4" xfId="2" applyNumberFormat="1" applyFont="1" applyBorder="1" applyAlignment="1" applyProtection="1"/>
    <xf numFmtId="0" fontId="1" fillId="2" borderId="23" xfId="1" applyFont="1" applyBorder="1" applyAlignment="1" applyProtection="1">
      <alignment horizontal="center"/>
    </xf>
    <xf numFmtId="0" fontId="2" fillId="2" borderId="24" xfId="1" applyFont="1" applyBorder="1" applyAlignment="1" applyProtection="1">
      <alignment horizontal="center"/>
    </xf>
    <xf numFmtId="0" fontId="2" fillId="2" borderId="25" xfId="1" applyFont="1" applyBorder="1" applyAlignment="1" applyProtection="1">
      <alignment horizontal="center"/>
    </xf>
    <xf numFmtId="0" fontId="1" fillId="2" borderId="26" xfId="1" applyFont="1" applyBorder="1" applyAlignment="1" applyProtection="1">
      <alignment horizontal="center"/>
    </xf>
    <xf numFmtId="0" fontId="2" fillId="2" borderId="27" xfId="1" applyFont="1" applyBorder="1" applyAlignment="1" applyProtection="1">
      <alignment horizontal="center"/>
    </xf>
    <xf numFmtId="165" fontId="2" fillId="2" borderId="27" xfId="1" applyNumberFormat="1" applyFont="1" applyBorder="1" applyAlignment="1" applyProtection="1">
      <alignment horizontal="center"/>
    </xf>
    <xf numFmtId="0" fontId="1" fillId="4" borderId="4" xfId="2" applyFont="1" applyFill="1" applyBorder="1" applyAlignment="1" applyProtection="1">
      <alignment horizontal="center" vertical="center" wrapText="1"/>
    </xf>
    <xf numFmtId="165" fontId="1" fillId="4" borderId="4" xfId="2" applyNumberFormat="1" applyFont="1" applyFill="1" applyBorder="1" applyAlignment="1" applyProtection="1">
      <alignment horizontal="right" vertical="center" wrapText="1"/>
    </xf>
    <xf numFmtId="2" fontId="1" fillId="4" borderId="4" xfId="2" applyNumberFormat="1" applyFont="1" applyFill="1" applyBorder="1" applyAlignment="1" applyProtection="1">
      <alignment horizontal="right" vertical="center" wrapText="1"/>
    </xf>
    <xf numFmtId="0" fontId="1" fillId="5" borderId="4" xfId="2" applyFont="1" applyFill="1" applyBorder="1" applyAlignment="1" applyProtection="1">
      <alignment horizontal="center" vertical="center" wrapText="1"/>
    </xf>
    <xf numFmtId="165" fontId="1" fillId="5" borderId="4" xfId="2" applyNumberFormat="1" applyFont="1" applyFill="1" applyBorder="1" applyAlignment="1" applyProtection="1">
      <alignment horizontal="right" vertical="center" wrapText="1"/>
    </xf>
    <xf numFmtId="2" fontId="1" fillId="5" borderId="4" xfId="2" applyNumberFormat="1" applyFont="1" applyFill="1" applyBorder="1" applyAlignment="1" applyProtection="1">
      <alignment horizontal="right" vertical="center" wrapText="1"/>
    </xf>
    <xf numFmtId="0" fontId="1" fillId="2" borderId="26" xfId="1" applyFont="1" applyBorder="1" applyAlignment="1" applyProtection="1">
      <alignment horizontal="center" vertical="center"/>
    </xf>
    <xf numFmtId="0" fontId="1" fillId="2" borderId="11" xfId="1" applyFont="1" applyBorder="1" applyAlignment="1" applyProtection="1">
      <alignment horizontal="center"/>
    </xf>
    <xf numFmtId="0" fontId="1" fillId="2" borderId="27" xfId="1" applyFont="1" applyBorder="1" applyAlignment="1" applyProtection="1">
      <alignment horizontal="center"/>
    </xf>
    <xf numFmtId="165" fontId="1" fillId="2" borderId="27" xfId="1" applyNumberFormat="1" applyFont="1" applyBorder="1" applyAlignment="1" applyProtection="1">
      <alignment horizontal="center"/>
    </xf>
    <xf numFmtId="165" fontId="1" fillId="2" borderId="11" xfId="1" applyNumberFormat="1" applyFont="1" applyBorder="1" applyAlignment="1" applyProtection="1">
      <alignment horizontal="center"/>
    </xf>
    <xf numFmtId="0" fontId="1" fillId="5" borderId="26" xfId="1" applyFont="1" applyFill="1" applyBorder="1" applyAlignment="1" applyProtection="1"/>
    <xf numFmtId="165" fontId="1" fillId="5" borderId="28" xfId="1" applyNumberFormat="1" applyFont="1" applyFill="1" applyBorder="1" applyAlignment="1" applyProtection="1">
      <alignment horizontal="center"/>
    </xf>
    <xf numFmtId="0" fontId="1" fillId="5" borderId="28" xfId="1" applyFont="1" applyFill="1" applyBorder="1" applyAlignment="1" applyProtection="1">
      <alignment horizontal="center"/>
    </xf>
    <xf numFmtId="165" fontId="1" fillId="5" borderId="29" xfId="1" applyNumberFormat="1" applyFont="1" applyFill="1" applyBorder="1" applyAlignment="1" applyProtection="1">
      <alignment horizontal="center"/>
    </xf>
    <xf numFmtId="0" fontId="3" fillId="0" borderId="30" xfId="0" applyFont="1" applyBorder="1" applyAlignment="1"/>
    <xf numFmtId="165" fontId="2" fillId="2" borderId="25" xfId="1" applyNumberFormat="1" applyFont="1" applyBorder="1" applyAlignment="1" applyProtection="1">
      <alignment horizontal="center"/>
    </xf>
    <xf numFmtId="165" fontId="2" fillId="2" borderId="24" xfId="1" applyNumberFormat="1" applyFont="1" applyBorder="1" applyAlignment="1" applyProtection="1">
      <alignment horizontal="center"/>
    </xf>
    <xf numFmtId="165" fontId="2" fillId="2" borderId="11" xfId="1" applyNumberFormat="1" applyFont="1" applyBorder="1" applyAlignment="1" applyProtection="1">
      <alignment horizontal="center"/>
    </xf>
    <xf numFmtId="0" fontId="1" fillId="3" borderId="4" xfId="2" applyFont="1" applyBorder="1" applyAlignment="1" applyProtection="1">
      <alignment horizontal="center" vertical="center" wrapText="1"/>
    </xf>
    <xf numFmtId="1" fontId="2" fillId="3" borderId="4" xfId="2" applyNumberFormat="1" applyFont="1" applyBorder="1" applyAlignment="1" applyProtection="1">
      <alignment horizontal="right" vertical="center" wrapText="1"/>
    </xf>
    <xf numFmtId="2" fontId="1" fillId="3" borderId="4" xfId="2" applyNumberFormat="1" applyFont="1" applyBorder="1" applyAlignment="1" applyProtection="1">
      <alignment horizontal="right" vertical="center" wrapText="1"/>
    </xf>
    <xf numFmtId="1" fontId="1" fillId="4" borderId="4" xfId="2" applyNumberFormat="1" applyFont="1" applyFill="1" applyBorder="1" applyAlignment="1" applyProtection="1">
      <alignment horizontal="right" vertical="center" wrapText="1"/>
    </xf>
    <xf numFmtId="1" fontId="1" fillId="5" borderId="4" xfId="2" applyNumberFormat="1" applyFont="1" applyFill="1" applyBorder="1" applyAlignment="1" applyProtection="1">
      <alignment horizontal="right" vertical="center" wrapText="1"/>
    </xf>
    <xf numFmtId="0" fontId="1" fillId="0" borderId="0" xfId="1" applyFont="1" applyFill="1" applyBorder="1" applyAlignment="1" applyProtection="1">
      <alignment horizontal="center" vertical="center"/>
    </xf>
    <xf numFmtId="0" fontId="1" fillId="2" borderId="2" xfId="1" applyFont="1" applyBorder="1" applyAlignment="1" applyProtection="1">
      <alignment horizontal="center" vertical="center"/>
    </xf>
    <xf numFmtId="0" fontId="1" fillId="2" borderId="3" xfId="1" applyFont="1" applyBorder="1" applyAlignment="1" applyProtection="1">
      <alignment horizontal="center" vertical="center"/>
    </xf>
    <xf numFmtId="0" fontId="1" fillId="2" borderId="9" xfId="1" applyFont="1" applyBorder="1" applyAlignment="1" applyProtection="1">
      <alignment horizontal="center" vertical="center"/>
    </xf>
    <xf numFmtId="0" fontId="1" fillId="2" borderId="12" xfId="1" applyFont="1" applyBorder="1" applyAlignment="1" applyProtection="1">
      <alignment horizontal="center" vertical="center"/>
    </xf>
    <xf numFmtId="0" fontId="1" fillId="2" borderId="8" xfId="1" applyFont="1" applyBorder="1" applyAlignment="1" applyProtection="1">
      <alignment horizontal="center" vertical="center"/>
    </xf>
    <xf numFmtId="0" fontId="1" fillId="2" borderId="1" xfId="1" applyFont="1" applyBorder="1" applyAlignment="1" applyProtection="1">
      <alignment horizontal="center" vertical="center"/>
    </xf>
    <xf numFmtId="0" fontId="1" fillId="2" borderId="5" xfId="1" applyFont="1" applyBorder="1" applyAlignment="1" applyProtection="1">
      <alignment horizontal="center" vertical="center"/>
    </xf>
    <xf numFmtId="0" fontId="1" fillId="0" borderId="9" xfId="1" applyFont="1" applyFill="1" applyBorder="1" applyAlignment="1" applyProtection="1">
      <alignment horizontal="center" vertical="center"/>
    </xf>
    <xf numFmtId="0" fontId="1" fillId="0" borderId="12" xfId="1" applyFont="1" applyFill="1" applyBorder="1" applyAlignment="1" applyProtection="1">
      <alignment horizontal="center" vertical="center"/>
    </xf>
    <xf numFmtId="0" fontId="1" fillId="0" borderId="4" xfId="2" applyFont="1" applyFill="1" applyBorder="1" applyAlignment="1" applyProtection="1">
      <alignment horizontal="center" vertical="center" wrapText="1"/>
    </xf>
    <xf numFmtId="0" fontId="1" fillId="0" borderId="15" xfId="2" applyFont="1" applyFill="1" applyBorder="1" applyAlignment="1" applyProtection="1">
      <alignment horizontal="center" vertical="center" wrapText="1"/>
    </xf>
    <xf numFmtId="0" fontId="1" fillId="0" borderId="16" xfId="2" applyFont="1" applyFill="1" applyBorder="1" applyAlignment="1" applyProtection="1">
      <alignment horizontal="center" vertical="center" wrapText="1"/>
    </xf>
    <xf numFmtId="0" fontId="1" fillId="0" borderId="17" xfId="2" applyFont="1" applyFill="1" applyBorder="1" applyAlignment="1" applyProtection="1">
      <alignment horizontal="center" vertical="center" wrapText="1"/>
    </xf>
    <xf numFmtId="0" fontId="1" fillId="2" borderId="20" xfId="1" applyFont="1" applyBorder="1" applyAlignment="1" applyProtection="1">
      <alignment horizontal="center" vertical="center"/>
    </xf>
    <xf numFmtId="0" fontId="1" fillId="2" borderId="22" xfId="1" applyFont="1" applyBorder="1" applyAlignment="1" applyProtection="1">
      <alignment horizontal="center" vertical="center"/>
    </xf>
    <xf numFmtId="0" fontId="1" fillId="2" borderId="19" xfId="1" applyFont="1" applyBorder="1" applyAlignment="1" applyProtection="1">
      <alignment horizontal="center" vertical="center"/>
    </xf>
    <xf numFmtId="0" fontId="1" fillId="2" borderId="21" xfId="1" applyFont="1" applyBorder="1" applyAlignment="1" applyProtection="1">
      <alignment horizontal="center" vertical="center"/>
    </xf>
    <xf numFmtId="0" fontId="1" fillId="0" borderId="18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3" borderId="4" xfId="2" applyFont="1" applyBorder="1" applyAlignment="1" applyProtection="1">
      <alignment horizontal="center" vertical="center" wrapText="1"/>
    </xf>
    <xf numFmtId="2" fontId="0" fillId="0" borderId="0" xfId="0" applyNumberFormat="1">
      <alignment vertical="center"/>
    </xf>
  </cellXfs>
  <cellStyles count="3">
    <cellStyle name="20% - Accent3" xfId="1" xr:uid="{00000000-0005-0000-0000-000001000000}"/>
    <cellStyle name="20% - Accent4" xfId="2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38"/>
  <sheetViews>
    <sheetView topLeftCell="F1" workbookViewId="0">
      <selection activeCell="I22" sqref="I22:J22"/>
    </sheetView>
  </sheetViews>
  <sheetFormatPr defaultColWidth="9" defaultRowHeight="15" x14ac:dyDescent="0.25"/>
  <cols>
    <col min="1" max="1" width="12.42578125" customWidth="1"/>
    <col min="2" max="2" width="10"/>
    <col min="3" max="4" width="11.42578125" customWidth="1"/>
    <col min="5" max="5" width="12" customWidth="1"/>
    <col min="6" max="6" width="11.85546875" customWidth="1"/>
    <col min="7" max="7" width="11.7109375" customWidth="1"/>
    <col min="8" max="8" width="12.42578125" customWidth="1"/>
    <col min="9" max="9" width="13.42578125" customWidth="1"/>
    <col min="10" max="10" width="12.42578125" customWidth="1"/>
    <col min="11" max="11" width="12.5703125" customWidth="1"/>
    <col min="12" max="12" width="12.7109375" customWidth="1"/>
    <col min="13" max="13" width="10"/>
    <col min="14" max="14" width="11.140625" customWidth="1"/>
    <col min="15" max="15" width="11" customWidth="1"/>
    <col min="16" max="256" width="10" customWidth="1"/>
  </cols>
  <sheetData>
    <row r="2" spans="1:21" ht="15.75" x14ac:dyDescent="0.25">
      <c r="A2" s="72" t="s">
        <v>0</v>
      </c>
      <c r="B2" s="72" t="s">
        <v>1</v>
      </c>
      <c r="C2" s="67" t="s">
        <v>13</v>
      </c>
      <c r="D2" s="68"/>
      <c r="E2" s="67" t="s">
        <v>9</v>
      </c>
      <c r="F2" s="68"/>
      <c r="G2" s="67" t="s">
        <v>10</v>
      </c>
      <c r="H2" s="68"/>
      <c r="I2" s="67" t="s">
        <v>11</v>
      </c>
      <c r="J2" s="68"/>
      <c r="K2" s="67" t="s">
        <v>12</v>
      </c>
      <c r="L2" s="68"/>
      <c r="N2" s="1" t="s">
        <v>14</v>
      </c>
      <c r="O2" s="1" t="s">
        <v>1</v>
      </c>
      <c r="P2" s="1" t="s">
        <v>15</v>
      </c>
      <c r="Q2" s="1">
        <v>10</v>
      </c>
      <c r="R2" s="1">
        <v>20</v>
      </c>
      <c r="S2" s="1">
        <v>30</v>
      </c>
      <c r="T2" s="1">
        <v>40</v>
      </c>
      <c r="U2" s="2" t="s">
        <v>16</v>
      </c>
    </row>
    <row r="3" spans="1:21" ht="15.75" x14ac:dyDescent="0.25">
      <c r="A3" s="73"/>
      <c r="B3" s="73"/>
      <c r="C3" s="3" t="s">
        <v>2</v>
      </c>
      <c r="D3" s="4" t="s">
        <v>3</v>
      </c>
      <c r="E3" s="3" t="s">
        <v>2</v>
      </c>
      <c r="F3" s="4" t="s">
        <v>3</v>
      </c>
      <c r="G3" s="5" t="s">
        <v>2</v>
      </c>
      <c r="H3" s="4" t="s">
        <v>3</v>
      </c>
      <c r="I3" s="3" t="s">
        <v>2</v>
      </c>
      <c r="J3" s="4" t="s">
        <v>3</v>
      </c>
      <c r="K3" s="3" t="s">
        <v>2</v>
      </c>
      <c r="L3" s="4" t="s">
        <v>3</v>
      </c>
      <c r="N3" s="76" t="s">
        <v>4</v>
      </c>
      <c r="O3" s="6">
        <v>1</v>
      </c>
      <c r="P3" s="7">
        <f>C4/D4</f>
        <v>3.2000000000000002E-3</v>
      </c>
      <c r="Q3" s="7">
        <f>E4/F4</f>
        <v>4.4482352941176473E-2</v>
      </c>
      <c r="R3" s="7">
        <f>G4/H4</f>
        <v>0.1092625</v>
      </c>
      <c r="S3" s="7">
        <f>I4/J4</f>
        <v>0.45356666666666662</v>
      </c>
      <c r="T3" s="7">
        <f>K4/L4</f>
        <v>0.87469999999999992</v>
      </c>
      <c r="U3" s="8">
        <f>T3-P3</f>
        <v>0.87149999999999994</v>
      </c>
    </row>
    <row r="4" spans="1:21" ht="15.75" x14ac:dyDescent="0.25">
      <c r="A4" s="69" t="s">
        <v>4</v>
      </c>
      <c r="B4" s="9">
        <v>1</v>
      </c>
      <c r="C4" s="10">
        <v>6.4000000000000001E-2</v>
      </c>
      <c r="D4" s="11">
        <v>20</v>
      </c>
      <c r="E4" s="11">
        <v>0.75619999999999998</v>
      </c>
      <c r="F4" s="11">
        <v>17</v>
      </c>
      <c r="G4" s="11">
        <v>1.7482</v>
      </c>
      <c r="H4" s="11">
        <v>16</v>
      </c>
      <c r="I4" s="11">
        <v>6.8034999999999997</v>
      </c>
      <c r="J4" s="11">
        <v>15</v>
      </c>
      <c r="K4" s="11">
        <v>12.245799999999999</v>
      </c>
      <c r="L4" s="12">
        <v>14</v>
      </c>
      <c r="N4" s="76"/>
      <c r="O4" s="6">
        <v>2</v>
      </c>
      <c r="P4" s="7">
        <f>C5/D5</f>
        <v>3.2000000000000002E-3</v>
      </c>
      <c r="Q4" s="7">
        <f>E5/F5</f>
        <v>4.4755555555555555E-2</v>
      </c>
      <c r="R4" s="7">
        <f>G5/H5</f>
        <v>0.11046470588235294</v>
      </c>
      <c r="S4" s="7">
        <f>I5/J5</f>
        <v>0.39839411764705884</v>
      </c>
      <c r="T4" s="7">
        <f>K5/L5</f>
        <v>0.72601249999999995</v>
      </c>
      <c r="U4" s="8">
        <f t="shared" ref="U4:U25" si="0">T4-P4</f>
        <v>0.72281249999999997</v>
      </c>
    </row>
    <row r="5" spans="1:21" ht="15.75" x14ac:dyDescent="0.25">
      <c r="A5" s="70"/>
      <c r="B5" s="11">
        <v>2</v>
      </c>
      <c r="C5" s="10">
        <v>6.4000000000000001E-2</v>
      </c>
      <c r="D5" s="11">
        <v>20</v>
      </c>
      <c r="E5" s="10">
        <v>0.80559999999999998</v>
      </c>
      <c r="F5" s="11">
        <v>18</v>
      </c>
      <c r="G5" s="11">
        <v>1.8778999999999999</v>
      </c>
      <c r="H5" s="11">
        <v>17</v>
      </c>
      <c r="I5" s="11">
        <v>6.7727000000000004</v>
      </c>
      <c r="J5" s="11">
        <v>17</v>
      </c>
      <c r="K5" s="11">
        <v>11.616199999999999</v>
      </c>
      <c r="L5" s="12">
        <v>16</v>
      </c>
      <c r="N5" s="76"/>
      <c r="O5" s="6">
        <v>3</v>
      </c>
      <c r="P5" s="7">
        <f>C6/D6</f>
        <v>3.2000000000000002E-3</v>
      </c>
      <c r="Q5" s="7">
        <f>E6/F6</f>
        <v>3.9779999999999996E-2</v>
      </c>
      <c r="R5" s="7">
        <f>G6/H6</f>
        <v>8.929999999999999E-2</v>
      </c>
      <c r="S5" s="7">
        <f>I6/J6</f>
        <v>0.38684444444444444</v>
      </c>
      <c r="T5" s="7">
        <f>K6/L6</f>
        <v>0.72998235294117653</v>
      </c>
      <c r="U5" s="8">
        <f t="shared" si="0"/>
        <v>0.72678235294117655</v>
      </c>
    </row>
    <row r="6" spans="1:21" ht="15.75" x14ac:dyDescent="0.25">
      <c r="A6" s="71"/>
      <c r="B6" s="13">
        <v>3</v>
      </c>
      <c r="C6" s="10">
        <v>6.4000000000000001E-2</v>
      </c>
      <c r="D6" s="13">
        <v>20</v>
      </c>
      <c r="E6" s="14">
        <v>0.79559999999999997</v>
      </c>
      <c r="F6" s="13">
        <v>20</v>
      </c>
      <c r="G6" s="13">
        <v>1.6073999999999999</v>
      </c>
      <c r="H6" s="13">
        <v>18</v>
      </c>
      <c r="I6" s="13">
        <v>6.9631999999999996</v>
      </c>
      <c r="J6" s="13">
        <v>18</v>
      </c>
      <c r="K6" s="13">
        <v>12.409700000000001</v>
      </c>
      <c r="L6" s="15">
        <v>17</v>
      </c>
      <c r="N6" s="76"/>
      <c r="O6" s="1" t="s">
        <v>17</v>
      </c>
      <c r="P6" s="8">
        <f t="shared" ref="P6:U6" si="1">SUM(P3:P5)</f>
        <v>9.6000000000000009E-3</v>
      </c>
      <c r="Q6" s="8">
        <f t="shared" si="1"/>
        <v>0.129017908496732</v>
      </c>
      <c r="R6" s="8">
        <f t="shared" si="1"/>
        <v>0.30902720588235294</v>
      </c>
      <c r="S6" s="8">
        <f t="shared" si="1"/>
        <v>1.2388052287581699</v>
      </c>
      <c r="T6" s="8">
        <f t="shared" si="1"/>
        <v>2.3306948529411762</v>
      </c>
      <c r="U6" s="8">
        <f t="shared" si="1"/>
        <v>2.3210948529411768</v>
      </c>
    </row>
    <row r="7" spans="1:21" ht="14.25" customHeight="1" x14ac:dyDescent="0.25">
      <c r="A7" s="69" t="s">
        <v>5</v>
      </c>
      <c r="B7" s="11">
        <v>1</v>
      </c>
      <c r="C7" s="16">
        <v>6.2E-2</v>
      </c>
      <c r="D7" s="11">
        <v>20</v>
      </c>
      <c r="E7" s="10">
        <v>0.58320000000000005</v>
      </c>
      <c r="F7" s="11">
        <v>18</v>
      </c>
      <c r="G7" s="10">
        <v>1.3185</v>
      </c>
      <c r="H7" s="11">
        <v>15</v>
      </c>
      <c r="I7" s="10">
        <v>5.3940999999999999</v>
      </c>
      <c r="J7" s="11">
        <v>14</v>
      </c>
      <c r="K7" s="10">
        <v>7.6208999999999998</v>
      </c>
      <c r="L7" s="17">
        <v>11</v>
      </c>
      <c r="N7" s="76"/>
      <c r="O7" s="1" t="s">
        <v>18</v>
      </c>
      <c r="P7" s="8">
        <f>AVERAGE(P3:P5)</f>
        <v>3.2000000000000002E-3</v>
      </c>
      <c r="Q7" s="8">
        <f t="shared" ref="Q7:U7" si="2">AVERAGE(Q3:Q5)</f>
        <v>4.3005969498910668E-2</v>
      </c>
      <c r="R7" s="8">
        <f t="shared" si="2"/>
        <v>0.10300906862745098</v>
      </c>
      <c r="S7" s="8">
        <f t="shared" si="2"/>
        <v>0.4129350762527233</v>
      </c>
      <c r="T7" s="8">
        <f t="shared" si="2"/>
        <v>0.77689828431372543</v>
      </c>
      <c r="U7" s="8">
        <f t="shared" si="2"/>
        <v>0.77369828431372556</v>
      </c>
    </row>
    <row r="8" spans="1:21" ht="14.25" customHeight="1" x14ac:dyDescent="0.25">
      <c r="A8" s="70"/>
      <c r="B8" s="11">
        <v>2</v>
      </c>
      <c r="C8" s="10">
        <v>6.4000000000000001E-2</v>
      </c>
      <c r="D8" s="11">
        <v>20</v>
      </c>
      <c r="E8" s="10">
        <v>0.65280000000000005</v>
      </c>
      <c r="F8" s="11">
        <v>17</v>
      </c>
      <c r="G8" s="10">
        <v>1.3374999999999999</v>
      </c>
      <c r="H8" s="11">
        <v>15</v>
      </c>
      <c r="I8" s="11">
        <v>5.2323000000000004</v>
      </c>
      <c r="J8" s="11">
        <v>14</v>
      </c>
      <c r="K8" s="11">
        <v>8.0756999999999994</v>
      </c>
      <c r="L8" s="12">
        <v>13</v>
      </c>
      <c r="N8" s="76" t="s">
        <v>5</v>
      </c>
      <c r="O8" s="6">
        <v>1</v>
      </c>
      <c r="P8" s="7">
        <f>C7/D7</f>
        <v>3.0999999999999999E-3</v>
      </c>
      <c r="Q8" s="7">
        <f>E7/F7</f>
        <v>3.2400000000000005E-2</v>
      </c>
      <c r="R8" s="7">
        <f>G7/H7</f>
        <v>8.7900000000000006E-2</v>
      </c>
      <c r="S8" s="7">
        <f>I7/J7</f>
        <v>0.38529285714285716</v>
      </c>
      <c r="T8" s="7">
        <f>K7/L7</f>
        <v>0.69280909090909093</v>
      </c>
      <c r="U8" s="8">
        <f>T8-P8</f>
        <v>0.68970909090909094</v>
      </c>
    </row>
    <row r="9" spans="1:21" ht="15.75" x14ac:dyDescent="0.25">
      <c r="A9" s="71"/>
      <c r="B9" s="13">
        <v>3</v>
      </c>
      <c r="C9" s="14">
        <v>6.4000000000000001E-2</v>
      </c>
      <c r="D9" s="13">
        <v>20</v>
      </c>
      <c r="E9" s="14">
        <v>0.67859999999999998</v>
      </c>
      <c r="F9" s="13">
        <v>18</v>
      </c>
      <c r="G9" s="14">
        <v>1.4387000000000001</v>
      </c>
      <c r="H9" s="13">
        <v>16</v>
      </c>
      <c r="I9" s="13">
        <v>5.2224000000000004</v>
      </c>
      <c r="J9" s="13">
        <v>14</v>
      </c>
      <c r="K9" s="14">
        <v>8.0009999999999994</v>
      </c>
      <c r="L9" s="15">
        <v>12</v>
      </c>
      <c r="N9" s="76"/>
      <c r="O9" s="6">
        <v>2</v>
      </c>
      <c r="P9" s="7">
        <f>C8/D8</f>
        <v>3.2000000000000002E-3</v>
      </c>
      <c r="Q9" s="7">
        <f>E8/F8</f>
        <v>3.8400000000000004E-2</v>
      </c>
      <c r="R9" s="7">
        <f>G8/H8</f>
        <v>8.9166666666666658E-2</v>
      </c>
      <c r="S9" s="7">
        <f>I8/J8</f>
        <v>0.37373571428571434</v>
      </c>
      <c r="T9" s="7">
        <f>K8/L8</f>
        <v>0.62120769230769224</v>
      </c>
      <c r="U9" s="8">
        <f t="shared" si="0"/>
        <v>0.61800769230769226</v>
      </c>
    </row>
    <row r="10" spans="1:21" ht="15.75" x14ac:dyDescent="0.25">
      <c r="A10" s="69" t="s">
        <v>6</v>
      </c>
      <c r="B10" s="11">
        <v>1</v>
      </c>
      <c r="C10" s="10">
        <v>6.4000000000000001E-2</v>
      </c>
      <c r="D10" s="11">
        <v>20</v>
      </c>
      <c r="E10" s="10">
        <v>1.4418</v>
      </c>
      <c r="F10" s="11">
        <v>19</v>
      </c>
      <c r="G10" s="10">
        <v>4.1950000000000003</v>
      </c>
      <c r="H10" s="11">
        <v>18</v>
      </c>
      <c r="I10" s="10">
        <v>10.0724</v>
      </c>
      <c r="J10" s="11">
        <v>18</v>
      </c>
      <c r="K10" s="10">
        <v>19.9879</v>
      </c>
      <c r="L10" s="12">
        <v>19</v>
      </c>
      <c r="N10" s="76"/>
      <c r="O10" s="6">
        <v>3</v>
      </c>
      <c r="P10" s="7">
        <f>C9/D9</f>
        <v>3.2000000000000002E-3</v>
      </c>
      <c r="Q10" s="7">
        <f>E9/F9</f>
        <v>3.7699999999999997E-2</v>
      </c>
      <c r="R10" s="7">
        <f>G9/H9</f>
        <v>8.9918750000000006E-2</v>
      </c>
      <c r="S10" s="7">
        <f>I9/J9</f>
        <v>0.37302857142857143</v>
      </c>
      <c r="T10" s="7">
        <f>K9/L9</f>
        <v>0.66674999999999995</v>
      </c>
      <c r="U10" s="8">
        <f t="shared" si="0"/>
        <v>0.66354999999999997</v>
      </c>
    </row>
    <row r="11" spans="1:21" ht="15.75" x14ac:dyDescent="0.25">
      <c r="A11" s="70"/>
      <c r="B11" s="11">
        <v>2</v>
      </c>
      <c r="C11" s="10">
        <v>6.4000000000000001E-2</v>
      </c>
      <c r="D11" s="11">
        <v>20</v>
      </c>
      <c r="E11" s="10">
        <v>1.454</v>
      </c>
      <c r="F11" s="11">
        <v>20</v>
      </c>
      <c r="G11" s="10">
        <v>3.2519999999999998</v>
      </c>
      <c r="H11" s="11">
        <v>20</v>
      </c>
      <c r="I11" s="11">
        <v>11.3812</v>
      </c>
      <c r="J11" s="11">
        <v>19</v>
      </c>
      <c r="K11" s="11">
        <v>20.975300000000001</v>
      </c>
      <c r="L11" s="12">
        <v>19</v>
      </c>
      <c r="N11" s="76"/>
      <c r="O11" s="1" t="s">
        <v>17</v>
      </c>
      <c r="P11" s="8">
        <f t="shared" ref="P11:U11" si="3">SUM(P8:P10)</f>
        <v>9.4999999999999998E-3</v>
      </c>
      <c r="Q11" s="8">
        <f t="shared" si="3"/>
        <v>0.1085</v>
      </c>
      <c r="R11" s="8">
        <f t="shared" si="3"/>
        <v>0.26698541666666664</v>
      </c>
      <c r="S11" s="8">
        <f t="shared" si="3"/>
        <v>1.1320571428571429</v>
      </c>
      <c r="T11" s="8">
        <f t="shared" si="3"/>
        <v>1.980766783216783</v>
      </c>
      <c r="U11" s="8">
        <f t="shared" si="3"/>
        <v>1.9712667832167829</v>
      </c>
    </row>
    <row r="12" spans="1:21" ht="16.5" customHeight="1" x14ac:dyDescent="0.25">
      <c r="A12" s="71"/>
      <c r="B12" s="13">
        <v>3</v>
      </c>
      <c r="C12" s="14">
        <v>6.4000000000000001E-2</v>
      </c>
      <c r="D12" s="13">
        <v>20</v>
      </c>
      <c r="E12" s="14">
        <v>1.522</v>
      </c>
      <c r="F12" s="13">
        <v>20</v>
      </c>
      <c r="G12" s="13">
        <v>4.2214</v>
      </c>
      <c r="H12" s="13">
        <v>19</v>
      </c>
      <c r="I12" s="13">
        <v>9.9993999999999996</v>
      </c>
      <c r="J12" s="13">
        <v>19</v>
      </c>
      <c r="K12" s="13">
        <v>19.898599999999998</v>
      </c>
      <c r="L12" s="15">
        <v>18</v>
      </c>
      <c r="N12" s="76"/>
      <c r="O12" s="1" t="s">
        <v>18</v>
      </c>
      <c r="P12" s="8">
        <f t="shared" ref="P12:U12" si="4">AVERAGE(P8:P10)</f>
        <v>3.1666666666666666E-3</v>
      </c>
      <c r="Q12" s="8">
        <f t="shared" si="4"/>
        <v>3.6166666666666666E-2</v>
      </c>
      <c r="R12" s="8">
        <f t="shared" si="4"/>
        <v>8.8995138888888881E-2</v>
      </c>
      <c r="S12" s="8">
        <f t="shared" si="4"/>
        <v>0.37735238095238094</v>
      </c>
      <c r="T12" s="8">
        <f t="shared" si="4"/>
        <v>0.66025559440559434</v>
      </c>
      <c r="U12" s="8">
        <f t="shared" si="4"/>
        <v>0.65708892773892769</v>
      </c>
    </row>
    <row r="13" spans="1:21" ht="15.75" x14ac:dyDescent="0.25">
      <c r="A13" s="69" t="s">
        <v>7</v>
      </c>
      <c r="B13" s="11">
        <v>1</v>
      </c>
      <c r="C13" s="10">
        <v>6.2E-2</v>
      </c>
      <c r="D13" s="11">
        <v>20</v>
      </c>
      <c r="E13" s="10">
        <v>0.93959999999999999</v>
      </c>
      <c r="F13" s="11">
        <v>18</v>
      </c>
      <c r="G13" s="11">
        <v>2.1515</v>
      </c>
      <c r="H13" s="11">
        <v>17</v>
      </c>
      <c r="I13" s="11">
        <v>7.3681000000000001</v>
      </c>
      <c r="J13" s="11">
        <v>17</v>
      </c>
      <c r="K13" s="11">
        <v>14.706899999999999</v>
      </c>
      <c r="L13" s="12">
        <v>16</v>
      </c>
      <c r="N13" s="76" t="s">
        <v>6</v>
      </c>
      <c r="O13" s="6">
        <v>1</v>
      </c>
      <c r="P13" s="7">
        <f>C10/D10</f>
        <v>3.2000000000000002E-3</v>
      </c>
      <c r="Q13" s="7">
        <f>E10/F10</f>
        <v>7.588421052631579E-2</v>
      </c>
      <c r="R13" s="7">
        <f>G10/H10</f>
        <v>0.23305555555555557</v>
      </c>
      <c r="S13" s="7">
        <f>I10/J10</f>
        <v>0.55957777777777773</v>
      </c>
      <c r="T13" s="7">
        <f>K10/L10</f>
        <v>1.0519947368421052</v>
      </c>
      <c r="U13" s="8">
        <f>T13-P13</f>
        <v>1.0487947368421051</v>
      </c>
    </row>
    <row r="14" spans="1:21" ht="15.75" x14ac:dyDescent="0.25">
      <c r="A14" s="70"/>
      <c r="B14" s="11">
        <v>2</v>
      </c>
      <c r="C14" s="10">
        <v>6.2E-2</v>
      </c>
      <c r="D14" s="11">
        <v>20</v>
      </c>
      <c r="E14" s="11">
        <v>0.90629999999999999</v>
      </c>
      <c r="F14" s="11">
        <v>19</v>
      </c>
      <c r="G14" s="11">
        <v>2.2927</v>
      </c>
      <c r="H14" s="11">
        <v>19</v>
      </c>
      <c r="I14" s="11">
        <v>7.3548</v>
      </c>
      <c r="J14" s="11">
        <v>17</v>
      </c>
      <c r="K14" s="11">
        <v>13.8352</v>
      </c>
      <c r="L14" s="12">
        <v>17</v>
      </c>
      <c r="N14" s="76"/>
      <c r="O14" s="6">
        <v>2</v>
      </c>
      <c r="P14" s="7">
        <f>C11/D11</f>
        <v>3.2000000000000002E-3</v>
      </c>
      <c r="Q14" s="7">
        <f>E11/F11</f>
        <v>7.2700000000000001E-2</v>
      </c>
      <c r="R14" s="7">
        <f>G11/H11</f>
        <v>0.16259999999999999</v>
      </c>
      <c r="S14" s="7">
        <f>I11/J11</f>
        <v>0.59901052631578944</v>
      </c>
      <c r="T14" s="7">
        <f>K11/L11</f>
        <v>1.1039631578947369</v>
      </c>
      <c r="U14" s="8">
        <f t="shared" si="0"/>
        <v>1.1007631578947368</v>
      </c>
    </row>
    <row r="15" spans="1:21" ht="15.75" x14ac:dyDescent="0.25">
      <c r="A15" s="71"/>
      <c r="B15" s="13">
        <v>3</v>
      </c>
      <c r="C15" s="10">
        <v>6.2E-2</v>
      </c>
      <c r="D15" s="13">
        <v>20</v>
      </c>
      <c r="E15" s="14">
        <v>0.87309999999999999</v>
      </c>
      <c r="F15" s="13">
        <v>18</v>
      </c>
      <c r="G15" s="13">
        <v>2.0543999999999998</v>
      </c>
      <c r="H15" s="13">
        <v>18</v>
      </c>
      <c r="I15" s="13">
        <v>7.4896000000000003</v>
      </c>
      <c r="J15" s="13">
        <v>17</v>
      </c>
      <c r="K15" s="13">
        <v>14.231299999999999</v>
      </c>
      <c r="L15" s="15">
        <v>16</v>
      </c>
      <c r="N15" s="76"/>
      <c r="O15" s="6">
        <v>3</v>
      </c>
      <c r="P15" s="7">
        <f>C12/D12</f>
        <v>3.2000000000000002E-3</v>
      </c>
      <c r="Q15" s="7">
        <f>E12/F12</f>
        <v>7.6100000000000001E-2</v>
      </c>
      <c r="R15" s="7">
        <f>G12/H12</f>
        <v>0.22217894736842106</v>
      </c>
      <c r="S15" s="7">
        <f>I12/J12</f>
        <v>0.5262842105263158</v>
      </c>
      <c r="T15" s="7">
        <f>K12/L12</f>
        <v>1.1054777777777778</v>
      </c>
      <c r="U15" s="8">
        <f>T15-P15</f>
        <v>1.1022777777777777</v>
      </c>
    </row>
    <row r="16" spans="1:21" ht="15.75" x14ac:dyDescent="0.25">
      <c r="A16" s="69" t="s">
        <v>8</v>
      </c>
      <c r="B16" s="11">
        <v>1</v>
      </c>
      <c r="C16" s="16">
        <v>6.4000000000000001E-2</v>
      </c>
      <c r="D16" s="11">
        <v>20</v>
      </c>
      <c r="E16" s="11">
        <v>0.98650000000000004</v>
      </c>
      <c r="F16" s="11">
        <v>19</v>
      </c>
      <c r="G16" s="10">
        <v>2.6160000000000001</v>
      </c>
      <c r="H16" s="11">
        <v>19</v>
      </c>
      <c r="I16" s="11">
        <v>7.8216000000000001</v>
      </c>
      <c r="J16" s="11">
        <v>19</v>
      </c>
      <c r="K16" s="11">
        <v>16.9801</v>
      </c>
      <c r="L16" s="12">
        <v>18</v>
      </c>
      <c r="N16" s="76"/>
      <c r="O16" s="1" t="s">
        <v>17</v>
      </c>
      <c r="P16" s="8">
        <f t="shared" ref="P16:U16" si="5">SUM(P13:P15)</f>
        <v>9.6000000000000009E-3</v>
      </c>
      <c r="Q16" s="8">
        <f t="shared" si="5"/>
        <v>0.22468421052631579</v>
      </c>
      <c r="R16" s="8">
        <f t="shared" si="5"/>
        <v>0.61783450292397657</v>
      </c>
      <c r="S16" s="8">
        <f t="shared" si="5"/>
        <v>1.6848725146198831</v>
      </c>
      <c r="T16" s="8">
        <f>SUM(T13:T15)</f>
        <v>3.2614356725146196</v>
      </c>
      <c r="U16" s="8">
        <f t="shared" si="5"/>
        <v>3.2518356725146194</v>
      </c>
    </row>
    <row r="17" spans="1:21" ht="15" customHeight="1" x14ac:dyDescent="0.25">
      <c r="A17" s="70"/>
      <c r="B17" s="11">
        <v>2</v>
      </c>
      <c r="C17" s="10">
        <v>6.4000000000000001E-2</v>
      </c>
      <c r="D17" s="11">
        <v>20</v>
      </c>
      <c r="E17" s="11">
        <v>0.99109999999999998</v>
      </c>
      <c r="F17" s="11">
        <v>19</v>
      </c>
      <c r="G17" s="11">
        <v>2.7621000000000002</v>
      </c>
      <c r="H17" s="11">
        <v>19</v>
      </c>
      <c r="I17" s="11">
        <v>7.7351000000000001</v>
      </c>
      <c r="J17" s="11">
        <v>18</v>
      </c>
      <c r="K17" s="11">
        <v>16.979500000000002</v>
      </c>
      <c r="L17" s="12">
        <v>17</v>
      </c>
      <c r="N17" s="76"/>
      <c r="O17" s="1" t="s">
        <v>18</v>
      </c>
      <c r="P17" s="8">
        <f t="shared" ref="P17:U17" si="6">AVERAGE(P13:P15)</f>
        <v>3.2000000000000002E-3</v>
      </c>
      <c r="Q17" s="8">
        <f t="shared" si="6"/>
        <v>7.4894736842105264E-2</v>
      </c>
      <c r="R17" s="8">
        <f t="shared" si="6"/>
        <v>0.20594483430799218</v>
      </c>
      <c r="S17" s="8">
        <f t="shared" si="6"/>
        <v>0.56162417153996103</v>
      </c>
      <c r="T17" s="8">
        <f t="shared" si="6"/>
        <v>1.0871452241715398</v>
      </c>
      <c r="U17" s="8">
        <f t="shared" si="6"/>
        <v>1.0839452241715397</v>
      </c>
    </row>
    <row r="18" spans="1:21" ht="15.75" x14ac:dyDescent="0.25">
      <c r="A18" s="71"/>
      <c r="B18" s="13">
        <v>3</v>
      </c>
      <c r="C18" s="14">
        <v>6.4000000000000001E-2</v>
      </c>
      <c r="D18" s="13">
        <v>20</v>
      </c>
      <c r="E18" s="14">
        <v>1.0165</v>
      </c>
      <c r="F18" s="13">
        <v>18</v>
      </c>
      <c r="G18" s="13">
        <v>2.7507999999999999</v>
      </c>
      <c r="H18" s="13">
        <v>17</v>
      </c>
      <c r="I18" s="13">
        <v>7.7222999999999997</v>
      </c>
      <c r="J18" s="13">
        <v>16</v>
      </c>
      <c r="K18" s="13">
        <v>15.850300000000001</v>
      </c>
      <c r="L18" s="15">
        <v>16</v>
      </c>
      <c r="N18" s="77" t="s">
        <v>7</v>
      </c>
      <c r="O18" s="6">
        <v>1</v>
      </c>
      <c r="P18" s="7">
        <f>C13/D13</f>
        <v>3.0999999999999999E-3</v>
      </c>
      <c r="Q18" s="7">
        <f>E13/F13</f>
        <v>5.2199999999999996E-2</v>
      </c>
      <c r="R18" s="7">
        <f>G13/H13</f>
        <v>0.12655882352941175</v>
      </c>
      <c r="S18" s="7">
        <f>I13/J13</f>
        <v>0.43341764705882352</v>
      </c>
      <c r="T18" s="7">
        <f>K13/L13</f>
        <v>0.91918124999999995</v>
      </c>
      <c r="U18" s="8">
        <f t="shared" si="0"/>
        <v>0.91608124999999996</v>
      </c>
    </row>
    <row r="19" spans="1:21" ht="15.75" x14ac:dyDescent="0.25">
      <c r="A19" s="74"/>
      <c r="B19" s="18"/>
      <c r="C19" s="19"/>
      <c r="D19" s="18"/>
      <c r="E19" s="19"/>
      <c r="F19" s="18"/>
      <c r="G19" s="19"/>
      <c r="H19" s="18"/>
      <c r="I19" s="18"/>
      <c r="J19" s="18"/>
      <c r="K19" s="18"/>
      <c r="L19" s="18"/>
      <c r="M19" s="20"/>
      <c r="N19" s="78"/>
      <c r="O19" s="6">
        <v>2</v>
      </c>
      <c r="P19" s="7">
        <f>C14/D14</f>
        <v>3.0999999999999999E-3</v>
      </c>
      <c r="Q19" s="7">
        <f>E14/F14</f>
        <v>4.7699999999999999E-2</v>
      </c>
      <c r="R19" s="7">
        <f>G14/H14</f>
        <v>0.12066842105263158</v>
      </c>
      <c r="S19" s="7">
        <f>I14/J14</f>
        <v>0.43263529411764706</v>
      </c>
      <c r="T19" s="7">
        <f>K14/L14</f>
        <v>0.8138352941176471</v>
      </c>
      <c r="U19" s="8">
        <f t="shared" si="0"/>
        <v>0.81073529411764711</v>
      </c>
    </row>
    <row r="20" spans="1:21" ht="15.75" x14ac:dyDescent="0.25">
      <c r="A20" s="75"/>
      <c r="B20" s="21"/>
      <c r="C20" s="22"/>
      <c r="D20" s="21"/>
      <c r="E20" s="22"/>
      <c r="F20" s="21"/>
      <c r="G20" s="22"/>
      <c r="H20" s="21"/>
      <c r="I20" s="22"/>
      <c r="J20" s="21"/>
      <c r="K20" s="22"/>
      <c r="L20" s="21"/>
      <c r="N20" s="78"/>
      <c r="O20" s="6">
        <v>3</v>
      </c>
      <c r="P20" s="7">
        <f>C15/D15</f>
        <v>3.0999999999999999E-3</v>
      </c>
      <c r="Q20" s="7">
        <f>E15/F15</f>
        <v>4.8505555555555552E-2</v>
      </c>
      <c r="R20" s="7">
        <f>G15/H15</f>
        <v>0.11413333333333332</v>
      </c>
      <c r="S20" s="7">
        <f>I15/J15</f>
        <v>0.44056470588235297</v>
      </c>
      <c r="T20" s="7">
        <f>K15/L15</f>
        <v>0.88945624999999995</v>
      </c>
      <c r="U20" s="8">
        <f t="shared" si="0"/>
        <v>0.88635624999999996</v>
      </c>
    </row>
    <row r="21" spans="1:21" ht="15.75" x14ac:dyDescent="0.25">
      <c r="A21" s="75"/>
      <c r="B21" s="21"/>
      <c r="C21" s="22"/>
      <c r="D21" s="21"/>
      <c r="E21" s="22"/>
      <c r="F21" s="21"/>
      <c r="G21" s="22"/>
      <c r="H21" s="21"/>
      <c r="I21" s="21"/>
      <c r="J21" s="21"/>
      <c r="K21" s="21"/>
      <c r="L21" s="21"/>
      <c r="N21" s="78"/>
      <c r="O21" s="1" t="s">
        <v>17</v>
      </c>
      <c r="P21" s="8">
        <f t="shared" ref="P21:U21" si="7">SUM(P18:P20)</f>
        <v>9.2999999999999992E-3</v>
      </c>
      <c r="Q21" s="8">
        <f t="shared" si="7"/>
        <v>0.14840555555555554</v>
      </c>
      <c r="R21" s="8">
        <f t="shared" si="7"/>
        <v>0.36136057791537662</v>
      </c>
      <c r="S21" s="8">
        <f t="shared" si="7"/>
        <v>1.3066176470588236</v>
      </c>
      <c r="T21" s="8">
        <f t="shared" si="7"/>
        <v>2.6224727941176469</v>
      </c>
      <c r="U21" s="8">
        <f t="shared" si="7"/>
        <v>2.6131727941176468</v>
      </c>
    </row>
    <row r="22" spans="1:21" ht="16.5" customHeight="1" x14ac:dyDescent="0.25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N22" s="79"/>
      <c r="O22" s="1" t="s">
        <v>18</v>
      </c>
      <c r="P22" s="8">
        <f t="shared" ref="P22:U22" si="8">AVERAGE(P18:P20)</f>
        <v>3.0999999999999999E-3</v>
      </c>
      <c r="Q22" s="8">
        <f t="shared" si="8"/>
        <v>4.9468518518518516E-2</v>
      </c>
      <c r="R22" s="8">
        <f t="shared" si="8"/>
        <v>0.12045352597179221</v>
      </c>
      <c r="S22" s="8">
        <f t="shared" si="8"/>
        <v>0.43553921568627452</v>
      </c>
      <c r="T22" s="8">
        <f t="shared" si="8"/>
        <v>0.87415759803921567</v>
      </c>
      <c r="U22" s="8">
        <f t="shared" si="8"/>
        <v>0.87105759803921556</v>
      </c>
    </row>
    <row r="23" spans="1:21" ht="15.75" x14ac:dyDescent="0.25">
      <c r="A23" s="66"/>
      <c r="B23" s="66"/>
      <c r="C23" s="23"/>
      <c r="D23" s="23"/>
      <c r="E23" s="23"/>
      <c r="F23" s="23"/>
      <c r="G23" s="23"/>
      <c r="H23" s="23"/>
      <c r="I23" s="23"/>
      <c r="J23" s="23"/>
      <c r="K23" s="23"/>
      <c r="L23" s="23"/>
      <c r="N23" s="77" t="s">
        <v>8</v>
      </c>
      <c r="O23" s="6">
        <v>1</v>
      </c>
      <c r="P23" s="7">
        <f>C16/D16</f>
        <v>3.2000000000000002E-3</v>
      </c>
      <c r="Q23" s="7">
        <f>E16/F16</f>
        <v>5.1921052631578951E-2</v>
      </c>
      <c r="R23" s="7">
        <f>G16/H16</f>
        <v>0.1376842105263158</v>
      </c>
      <c r="S23" s="7">
        <f>I16/J16</f>
        <v>0.41166315789473684</v>
      </c>
      <c r="T23" s="7">
        <f>K16/L16</f>
        <v>0.94333888888888895</v>
      </c>
      <c r="U23" s="8">
        <f>T23-P23</f>
        <v>0.94013888888888897</v>
      </c>
    </row>
    <row r="24" spans="1:21" ht="15.75" x14ac:dyDescent="0.25">
      <c r="A24" s="66"/>
      <c r="B24" s="21"/>
      <c r="C24" s="22"/>
      <c r="D24" s="21"/>
      <c r="E24" s="22"/>
      <c r="F24" s="21"/>
      <c r="G24" s="22"/>
      <c r="H24" s="21"/>
      <c r="I24" s="22"/>
      <c r="J24" s="21"/>
      <c r="K24" s="22"/>
      <c r="L24" s="21"/>
      <c r="N24" s="78"/>
      <c r="O24" s="6">
        <v>2</v>
      </c>
      <c r="P24" s="7">
        <f>C17/D17</f>
        <v>3.2000000000000002E-3</v>
      </c>
      <c r="Q24" s="7">
        <f>E17/F17</f>
        <v>5.2163157894736842E-2</v>
      </c>
      <c r="R24" s="7">
        <f>G17/H17</f>
        <v>0.14537368421052632</v>
      </c>
      <c r="S24" s="7">
        <f>I17/J17</f>
        <v>0.42972777777777776</v>
      </c>
      <c r="T24" s="7">
        <f>K17/L17</f>
        <v>0.99879411764705894</v>
      </c>
      <c r="U24" s="8">
        <f t="shared" si="0"/>
        <v>0.99559411764705896</v>
      </c>
    </row>
    <row r="25" spans="1:21" ht="15.75" x14ac:dyDescent="0.25">
      <c r="A25" s="66"/>
      <c r="B25" s="21"/>
      <c r="C25" s="22"/>
      <c r="D25" s="21"/>
      <c r="E25" s="22"/>
      <c r="F25" s="21"/>
      <c r="G25" s="22"/>
      <c r="H25" s="21"/>
      <c r="I25" s="21"/>
      <c r="J25" s="21"/>
      <c r="K25" s="21"/>
      <c r="L25" s="21"/>
      <c r="N25" s="78"/>
      <c r="O25" s="6">
        <v>3</v>
      </c>
      <c r="P25" s="7">
        <f>C18/D18</f>
        <v>3.2000000000000002E-3</v>
      </c>
      <c r="Q25" s="7">
        <f>E18/F18</f>
        <v>5.6472222222222222E-2</v>
      </c>
      <c r="R25" s="7">
        <f>G18/H18</f>
        <v>0.16181176470588235</v>
      </c>
      <c r="S25" s="7">
        <f>I18/J18</f>
        <v>0.48264374999999998</v>
      </c>
      <c r="T25" s="7">
        <f>K18/L18</f>
        <v>0.99064375000000005</v>
      </c>
      <c r="U25" s="8">
        <f t="shared" si="0"/>
        <v>0.98744375000000006</v>
      </c>
    </row>
    <row r="26" spans="1:21" ht="15.75" x14ac:dyDescent="0.25">
      <c r="A26" s="66"/>
      <c r="B26" s="21"/>
      <c r="C26" s="22"/>
      <c r="D26" s="21"/>
      <c r="E26" s="22"/>
      <c r="F26" s="21"/>
      <c r="G26" s="22"/>
      <c r="H26" s="21"/>
      <c r="I26" s="21"/>
      <c r="J26" s="21"/>
      <c r="K26" s="21"/>
      <c r="L26" s="21"/>
      <c r="N26" s="78"/>
      <c r="O26" s="1" t="s">
        <v>17</v>
      </c>
      <c r="P26" s="8">
        <f t="shared" ref="P26:U26" si="9">SUM(P23:P25)</f>
        <v>9.6000000000000009E-3</v>
      </c>
      <c r="Q26" s="8">
        <f t="shared" si="9"/>
        <v>0.16055643274853801</v>
      </c>
      <c r="R26" s="8">
        <f t="shared" si="9"/>
        <v>0.4448696594427245</v>
      </c>
      <c r="S26" s="8">
        <f t="shared" si="9"/>
        <v>1.3240346856725147</v>
      </c>
      <c r="T26" s="8">
        <f t="shared" si="9"/>
        <v>2.9327767565359482</v>
      </c>
      <c r="U26" s="8">
        <f t="shared" si="9"/>
        <v>2.9231767565359479</v>
      </c>
    </row>
    <row r="27" spans="1:21" ht="14.25" customHeight="1" x14ac:dyDescent="0.25">
      <c r="A27" s="66"/>
      <c r="B27" s="21"/>
      <c r="C27" s="22"/>
      <c r="D27" s="21"/>
      <c r="E27" s="21"/>
      <c r="F27" s="21"/>
      <c r="G27" s="22"/>
      <c r="H27" s="21"/>
      <c r="I27" s="21"/>
      <c r="J27" s="21"/>
      <c r="K27" s="21"/>
      <c r="L27" s="21"/>
      <c r="N27" s="79"/>
      <c r="O27" s="1" t="s">
        <v>18</v>
      </c>
      <c r="P27" s="8">
        <f t="shared" ref="P27:U27" si="10">AVERAGE(P23:P25)</f>
        <v>3.2000000000000002E-3</v>
      </c>
      <c r="Q27" s="8">
        <f t="shared" si="10"/>
        <v>5.3518810916179334E-2</v>
      </c>
      <c r="R27" s="8">
        <f t="shared" si="10"/>
        <v>0.14828988648090816</v>
      </c>
      <c r="S27" s="8">
        <f t="shared" si="10"/>
        <v>0.44134489522417159</v>
      </c>
      <c r="T27" s="8">
        <f t="shared" si="10"/>
        <v>0.97759225217864942</v>
      </c>
      <c r="U27" s="8">
        <f t="shared" si="10"/>
        <v>0.97439225217864933</v>
      </c>
    </row>
    <row r="28" spans="1:21" ht="15.75" x14ac:dyDescent="0.25">
      <c r="A28" s="66"/>
      <c r="B28" s="21"/>
      <c r="C28" s="22"/>
      <c r="D28" s="21"/>
      <c r="E28" s="21"/>
      <c r="F28" s="21"/>
      <c r="G28" s="21"/>
      <c r="H28" s="21"/>
      <c r="I28" s="21"/>
      <c r="J28" s="21"/>
      <c r="K28" s="21"/>
      <c r="L28" s="21"/>
    </row>
    <row r="29" spans="1:21" ht="15.75" x14ac:dyDescent="0.25">
      <c r="A29" s="66"/>
      <c r="B29" s="21"/>
      <c r="C29" s="22"/>
      <c r="D29" s="21"/>
      <c r="E29" s="22"/>
      <c r="F29" s="21"/>
      <c r="G29" s="21"/>
      <c r="H29" s="21"/>
      <c r="I29" s="21"/>
      <c r="J29" s="21"/>
      <c r="K29" s="21"/>
      <c r="L29" s="21"/>
    </row>
    <row r="30" spans="1:21" ht="15.75" x14ac:dyDescent="0.25">
      <c r="A30" s="66"/>
      <c r="B30" s="21"/>
      <c r="C30" s="22"/>
      <c r="D30" s="21"/>
      <c r="E30" s="22"/>
      <c r="F30" s="21"/>
      <c r="G30" s="21"/>
      <c r="H30" s="21"/>
      <c r="I30" s="21"/>
      <c r="J30" s="21"/>
      <c r="K30" s="21"/>
      <c r="L30" s="21"/>
    </row>
    <row r="31" spans="1:21" ht="15.75" x14ac:dyDescent="0.25">
      <c r="A31" s="66"/>
      <c r="B31" s="21"/>
      <c r="C31" s="22"/>
      <c r="D31" s="21"/>
      <c r="E31" s="21"/>
      <c r="F31" s="21"/>
      <c r="G31" s="21"/>
      <c r="H31" s="21"/>
      <c r="I31" s="21"/>
      <c r="J31" s="21"/>
      <c r="K31" s="21"/>
      <c r="L31" s="21"/>
    </row>
    <row r="32" spans="1:21" ht="15.75" x14ac:dyDescent="0.25">
      <c r="A32" s="66"/>
      <c r="B32" s="21"/>
      <c r="C32" s="22"/>
      <c r="D32" s="21"/>
      <c r="E32" s="22"/>
      <c r="F32" s="21"/>
      <c r="G32" s="21"/>
      <c r="H32" s="21"/>
      <c r="I32" s="21"/>
      <c r="J32" s="21"/>
      <c r="K32" s="21"/>
      <c r="L32" s="21"/>
    </row>
    <row r="33" spans="1:12" ht="15.75" x14ac:dyDescent="0.25">
      <c r="A33" s="66"/>
      <c r="B33" s="21"/>
      <c r="C33" s="22"/>
      <c r="D33" s="21"/>
      <c r="E33" s="21"/>
      <c r="F33" s="21"/>
      <c r="G33" s="21"/>
      <c r="H33" s="21"/>
      <c r="I33" s="21"/>
      <c r="J33" s="21"/>
      <c r="K33" s="21"/>
      <c r="L33" s="21"/>
    </row>
    <row r="34" spans="1:12" ht="15.75" x14ac:dyDescent="0.25">
      <c r="A34" s="66"/>
      <c r="B34" s="21"/>
      <c r="C34" s="22"/>
      <c r="D34" s="21"/>
      <c r="E34" s="22"/>
      <c r="F34" s="21"/>
      <c r="G34" s="21"/>
      <c r="H34" s="21"/>
      <c r="I34" s="21"/>
      <c r="J34" s="21"/>
      <c r="K34" s="21"/>
      <c r="L34" s="21"/>
    </row>
    <row r="35" spans="1:12" ht="15.75" x14ac:dyDescent="0.25">
      <c r="A35" s="66"/>
      <c r="B35" s="21"/>
      <c r="C35" s="22"/>
      <c r="D35" s="21"/>
      <c r="E35" s="22"/>
      <c r="F35" s="21"/>
      <c r="G35" s="21"/>
      <c r="H35" s="21"/>
      <c r="I35" s="21"/>
      <c r="J35" s="21"/>
      <c r="K35" s="21"/>
      <c r="L35" s="21"/>
    </row>
    <row r="36" spans="1:12" ht="15.75" x14ac:dyDescent="0.25">
      <c r="A36" s="66"/>
      <c r="B36" s="21"/>
      <c r="C36" s="22"/>
      <c r="D36" s="21"/>
      <c r="E36" s="22"/>
      <c r="F36" s="21"/>
      <c r="G36" s="22"/>
      <c r="H36" s="21"/>
      <c r="I36" s="22"/>
      <c r="J36" s="21"/>
      <c r="K36" s="22"/>
      <c r="L36" s="21"/>
    </row>
    <row r="37" spans="1:12" ht="15.75" x14ac:dyDescent="0.25">
      <c r="A37" s="66"/>
      <c r="B37" s="21"/>
      <c r="C37" s="22"/>
      <c r="D37" s="21"/>
      <c r="E37" s="22"/>
      <c r="F37" s="21"/>
      <c r="G37" s="22"/>
      <c r="H37" s="21"/>
      <c r="I37" s="21"/>
      <c r="J37" s="21"/>
      <c r="K37" s="21"/>
      <c r="L37" s="21"/>
    </row>
    <row r="38" spans="1:12" ht="15.75" x14ac:dyDescent="0.25">
      <c r="A38" s="66"/>
      <c r="B38" s="21"/>
      <c r="C38" s="22"/>
      <c r="D38" s="21"/>
      <c r="E38" s="22"/>
      <c r="F38" s="21"/>
      <c r="G38" s="21"/>
      <c r="H38" s="21"/>
      <c r="I38" s="21"/>
      <c r="J38" s="21"/>
      <c r="K38" s="21"/>
      <c r="L38" s="21"/>
    </row>
  </sheetData>
  <mergeCells count="30">
    <mergeCell ref="N3:N7"/>
    <mergeCell ref="N8:N12"/>
    <mergeCell ref="N13:N17"/>
    <mergeCell ref="N23:N27"/>
    <mergeCell ref="N18:N22"/>
    <mergeCell ref="I22:J22"/>
    <mergeCell ref="K22:L22"/>
    <mergeCell ref="K2:L2"/>
    <mergeCell ref="A24:A26"/>
    <mergeCell ref="A7:A9"/>
    <mergeCell ref="I2:J2"/>
    <mergeCell ref="A10:A12"/>
    <mergeCell ref="A13:A15"/>
    <mergeCell ref="A16:A18"/>
    <mergeCell ref="A33:A35"/>
    <mergeCell ref="A36:A38"/>
    <mergeCell ref="G2:H2"/>
    <mergeCell ref="A27:A29"/>
    <mergeCell ref="A30:A32"/>
    <mergeCell ref="C2:D2"/>
    <mergeCell ref="A4:A6"/>
    <mergeCell ref="A2:A3"/>
    <mergeCell ref="B2:B3"/>
    <mergeCell ref="B22:B23"/>
    <mergeCell ref="C22:D22"/>
    <mergeCell ref="A19:A21"/>
    <mergeCell ref="E2:F2"/>
    <mergeCell ref="A22:A23"/>
    <mergeCell ref="E22:F22"/>
    <mergeCell ref="G22:H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27"/>
  <sheetViews>
    <sheetView workbookViewId="0">
      <selection activeCell="J4" sqref="J4"/>
    </sheetView>
  </sheetViews>
  <sheetFormatPr defaultColWidth="9" defaultRowHeight="15" x14ac:dyDescent="0.25"/>
  <cols>
    <col min="1" max="1" width="10.5703125" customWidth="1"/>
    <col min="2" max="2" width="11.5703125" customWidth="1"/>
    <col min="3" max="6" width="10"/>
    <col min="7" max="7" width="13.7109375" customWidth="1"/>
    <col min="8" max="8" width="6.7109375" customWidth="1"/>
    <col min="9" max="256" width="10" customWidth="1"/>
  </cols>
  <sheetData>
    <row r="2" spans="1:9" ht="31.5" x14ac:dyDescent="0.25">
      <c r="A2" s="1" t="s">
        <v>14</v>
      </c>
      <c r="B2" s="1" t="s">
        <v>1</v>
      </c>
      <c r="C2" s="1" t="s">
        <v>6</v>
      </c>
      <c r="D2" s="1" t="s">
        <v>19</v>
      </c>
      <c r="E2" s="1" t="s">
        <v>20</v>
      </c>
      <c r="F2" s="1" t="s">
        <v>21</v>
      </c>
      <c r="G2" s="1" t="s">
        <v>22</v>
      </c>
      <c r="H2" s="1" t="s">
        <v>23</v>
      </c>
      <c r="I2" s="1" t="s">
        <v>24</v>
      </c>
    </row>
    <row r="3" spans="1:9" ht="15.75" x14ac:dyDescent="0.25">
      <c r="A3" s="76" t="s">
        <v>4</v>
      </c>
      <c r="B3" s="6">
        <v>1</v>
      </c>
      <c r="C3" s="7">
        <v>3.2000000000000002E-3</v>
      </c>
      <c r="D3" s="7">
        <v>0.87470000000000003</v>
      </c>
      <c r="E3" s="24">
        <f>LN(C3)</f>
        <v>-5.7446044691764557</v>
      </c>
      <c r="F3" s="24">
        <f>LN(D3)</f>
        <v>-0.13387430855632779</v>
      </c>
      <c r="G3" s="25">
        <f>F3-E3</f>
        <v>5.6107301606201281</v>
      </c>
      <c r="H3" s="26">
        <v>40</v>
      </c>
      <c r="I3" s="27">
        <f>(G3/H3)*100</f>
        <v>14.026825401550319</v>
      </c>
    </row>
    <row r="4" spans="1:9" ht="15.75" x14ac:dyDescent="0.25">
      <c r="A4" s="76"/>
      <c r="B4" s="6">
        <v>2</v>
      </c>
      <c r="C4" s="7">
        <v>3.2000000000000002E-3</v>
      </c>
      <c r="D4" s="7">
        <v>0.72599999999999998</v>
      </c>
      <c r="E4" s="24">
        <f t="shared" ref="E4:F25" si="0">LN(C4)</f>
        <v>-5.7446044691764557</v>
      </c>
      <c r="F4" s="24">
        <f t="shared" si="0"/>
        <v>-0.32020526415734102</v>
      </c>
      <c r="G4" s="25">
        <f t="shared" ref="G4:G25" si="1">F4-E4</f>
        <v>5.4243992050191148</v>
      </c>
      <c r="H4" s="26">
        <v>40</v>
      </c>
      <c r="I4" s="27">
        <f t="shared" ref="I4:I25" si="2">(G4/H4)*100</f>
        <v>13.560998012547786</v>
      </c>
    </row>
    <row r="5" spans="1:9" ht="15.75" x14ac:dyDescent="0.25">
      <c r="A5" s="76"/>
      <c r="B5" s="6">
        <v>3</v>
      </c>
      <c r="C5" s="7">
        <v>3.2000000000000002E-3</v>
      </c>
      <c r="D5" s="7">
        <v>0.73</v>
      </c>
      <c r="E5" s="24">
        <f t="shared" si="0"/>
        <v>-5.7446044691764557</v>
      </c>
      <c r="F5" s="24">
        <f t="shared" si="0"/>
        <v>-0.31471074483970024</v>
      </c>
      <c r="G5" s="25">
        <f t="shared" si="1"/>
        <v>5.4298937243367558</v>
      </c>
      <c r="H5" s="26">
        <v>40</v>
      </c>
      <c r="I5" s="27">
        <f t="shared" si="2"/>
        <v>13.57473431084189</v>
      </c>
    </row>
    <row r="6" spans="1:9" ht="15.75" x14ac:dyDescent="0.25">
      <c r="A6" s="76"/>
      <c r="B6" s="1" t="s">
        <v>17</v>
      </c>
      <c r="C6" s="8">
        <f t="shared" ref="C6:I6" si="3">SUM(C3:C5)</f>
        <v>9.6000000000000009E-3</v>
      </c>
      <c r="D6" s="8">
        <f t="shared" si="3"/>
        <v>2.3307000000000002</v>
      </c>
      <c r="E6" s="8">
        <f t="shared" si="3"/>
        <v>-17.233813407529368</v>
      </c>
      <c r="F6" s="8">
        <f t="shared" si="3"/>
        <v>-0.76879031755336902</v>
      </c>
      <c r="G6" s="28">
        <f t="shared" si="3"/>
        <v>16.465023089976</v>
      </c>
      <c r="H6" s="29">
        <f t="shared" si="3"/>
        <v>120</v>
      </c>
      <c r="I6" s="30">
        <f t="shared" si="3"/>
        <v>41.162557724939994</v>
      </c>
    </row>
    <row r="7" spans="1:9" ht="17.25" customHeight="1" x14ac:dyDescent="0.25">
      <c r="A7" s="76"/>
      <c r="B7" s="1" t="s">
        <v>18</v>
      </c>
      <c r="C7" s="8">
        <f t="shared" ref="C7:I7" si="4">AVERAGE(C3:C5)</f>
        <v>3.2000000000000002E-3</v>
      </c>
      <c r="D7" s="8">
        <f t="shared" si="4"/>
        <v>0.77690000000000003</v>
      </c>
      <c r="E7" s="8">
        <f t="shared" si="4"/>
        <v>-5.7446044691764557</v>
      </c>
      <c r="F7" s="8">
        <f t="shared" si="4"/>
        <v>-0.25626343918445632</v>
      </c>
      <c r="G7" s="28">
        <f t="shared" si="4"/>
        <v>5.4883410299920001</v>
      </c>
      <c r="H7" s="29">
        <f t="shared" si="4"/>
        <v>40</v>
      </c>
      <c r="I7" s="30">
        <f t="shared" si="4"/>
        <v>13.720852574979999</v>
      </c>
    </row>
    <row r="8" spans="1:9" ht="15.75" x14ac:dyDescent="0.25">
      <c r="A8" s="76" t="s">
        <v>5</v>
      </c>
      <c r="B8" s="6">
        <v>1</v>
      </c>
      <c r="C8" s="7">
        <v>3.0999999999999999E-3</v>
      </c>
      <c r="D8" s="7">
        <v>0.69279999999999997</v>
      </c>
      <c r="E8" s="24">
        <f t="shared" si="0"/>
        <v>-5.7763531674910364</v>
      </c>
      <c r="F8" s="24">
        <f t="shared" si="0"/>
        <v>-0.36701392173391167</v>
      </c>
      <c r="G8" s="25">
        <f t="shared" si="1"/>
        <v>5.409339245757125</v>
      </c>
      <c r="H8" s="26">
        <v>40</v>
      </c>
      <c r="I8" s="27">
        <f>(G8/H8)*100</f>
        <v>13.523348114392814</v>
      </c>
    </row>
    <row r="9" spans="1:9" ht="15.75" x14ac:dyDescent="0.25">
      <c r="A9" s="76"/>
      <c r="B9" s="6">
        <v>2</v>
      </c>
      <c r="C9" s="7">
        <v>3.2000000000000002E-3</v>
      </c>
      <c r="D9" s="7">
        <v>0.62119999999999997</v>
      </c>
      <c r="E9" s="24">
        <f t="shared" si="0"/>
        <v>-5.7446044691764557</v>
      </c>
      <c r="F9" s="24">
        <f t="shared" si="0"/>
        <v>-0.4761021877076051</v>
      </c>
      <c r="G9" s="25">
        <f t="shared" si="1"/>
        <v>5.2685022814688507</v>
      </c>
      <c r="H9" s="26">
        <v>40</v>
      </c>
      <c r="I9" s="27">
        <f t="shared" si="2"/>
        <v>13.171255703672127</v>
      </c>
    </row>
    <row r="10" spans="1:9" ht="15.75" x14ac:dyDescent="0.25">
      <c r="A10" s="76"/>
      <c r="B10" s="6">
        <v>3</v>
      </c>
      <c r="C10" s="7">
        <v>3.2000000000000002E-3</v>
      </c>
      <c r="D10" s="7">
        <v>0.66679999999999995</v>
      </c>
      <c r="E10" s="24">
        <f t="shared" si="0"/>
        <v>-5.7446044691764557</v>
      </c>
      <c r="F10" s="24">
        <f t="shared" si="0"/>
        <v>-0.4052651281054982</v>
      </c>
      <c r="G10" s="25">
        <f t="shared" si="1"/>
        <v>5.3393393410709571</v>
      </c>
      <c r="H10" s="26">
        <v>40</v>
      </c>
      <c r="I10" s="27">
        <f t="shared" si="2"/>
        <v>13.348348352677391</v>
      </c>
    </row>
    <row r="11" spans="1:9" ht="15.75" x14ac:dyDescent="0.25">
      <c r="A11" s="76"/>
      <c r="B11" s="1" t="s">
        <v>17</v>
      </c>
      <c r="C11" s="8">
        <f t="shared" ref="C11:I11" si="5">SUM(C8:C10)</f>
        <v>9.4999999999999998E-3</v>
      </c>
      <c r="D11" s="8">
        <f t="shared" si="5"/>
        <v>1.9807999999999999</v>
      </c>
      <c r="E11" s="8">
        <f t="shared" si="5"/>
        <v>-17.265562105843948</v>
      </c>
      <c r="F11" s="8">
        <f t="shared" si="5"/>
        <v>-1.2483812375470149</v>
      </c>
      <c r="G11" s="28">
        <f t="shared" si="5"/>
        <v>16.017180868296933</v>
      </c>
      <c r="H11" s="29">
        <f t="shared" si="5"/>
        <v>120</v>
      </c>
      <c r="I11" s="30">
        <f t="shared" si="5"/>
        <v>40.042952170742332</v>
      </c>
    </row>
    <row r="12" spans="1:9" ht="15.75" customHeight="1" x14ac:dyDescent="0.25">
      <c r="A12" s="76"/>
      <c r="B12" s="1" t="s">
        <v>18</v>
      </c>
      <c r="C12" s="8">
        <f t="shared" ref="C12:I12" si="6">AVERAGE(C8:C10)</f>
        <v>3.1666666666666666E-3</v>
      </c>
      <c r="D12" s="8">
        <f t="shared" si="6"/>
        <v>0.66026666666666667</v>
      </c>
      <c r="E12" s="8">
        <f t="shared" si="6"/>
        <v>-5.7551873686146493</v>
      </c>
      <c r="F12" s="8">
        <f t="shared" si="6"/>
        <v>-0.41612707918233832</v>
      </c>
      <c r="G12" s="28">
        <f t="shared" si="6"/>
        <v>5.3390602894323109</v>
      </c>
      <c r="H12" s="29">
        <f t="shared" si="6"/>
        <v>40</v>
      </c>
      <c r="I12" s="30">
        <f t="shared" si="6"/>
        <v>13.347650723580777</v>
      </c>
    </row>
    <row r="13" spans="1:9" ht="15.75" x14ac:dyDescent="0.25">
      <c r="A13" s="76" t="s">
        <v>6</v>
      </c>
      <c r="B13" s="6">
        <v>1</v>
      </c>
      <c r="C13" s="7">
        <v>3.2000000000000002E-3</v>
      </c>
      <c r="D13" s="7">
        <v>1.052</v>
      </c>
      <c r="E13" s="24">
        <f t="shared" si="0"/>
        <v>-5.7446044691764557</v>
      </c>
      <c r="F13" s="24">
        <f t="shared" si="0"/>
        <v>5.0693114315518165E-2</v>
      </c>
      <c r="G13" s="25">
        <f t="shared" si="1"/>
        <v>5.7952975834919735</v>
      </c>
      <c r="H13" s="26">
        <v>40</v>
      </c>
      <c r="I13" s="27">
        <f>(G13/H13)*100</f>
        <v>14.488243958729935</v>
      </c>
    </row>
    <row r="14" spans="1:9" ht="15.75" x14ac:dyDescent="0.25">
      <c r="A14" s="76"/>
      <c r="B14" s="6">
        <v>2</v>
      </c>
      <c r="C14" s="7">
        <v>3.2000000000000002E-3</v>
      </c>
      <c r="D14" s="7">
        <v>1.1040000000000001</v>
      </c>
      <c r="E14" s="24">
        <f t="shared" si="0"/>
        <v>-5.7446044691764557</v>
      </c>
      <c r="F14" s="24">
        <f t="shared" si="0"/>
        <v>9.8939947854903648E-2</v>
      </c>
      <c r="G14" s="25">
        <f t="shared" si="1"/>
        <v>5.8435444170313593</v>
      </c>
      <c r="H14" s="26">
        <v>40</v>
      </c>
      <c r="I14" s="27">
        <f t="shared" si="2"/>
        <v>14.608861042578397</v>
      </c>
    </row>
    <row r="15" spans="1:9" ht="15.75" x14ac:dyDescent="0.25">
      <c r="A15" s="76"/>
      <c r="B15" s="6">
        <v>3</v>
      </c>
      <c r="C15" s="7">
        <v>3.2000000000000002E-3</v>
      </c>
      <c r="D15" s="7">
        <v>1.1054999999999999</v>
      </c>
      <c r="E15" s="24">
        <f t="shared" si="0"/>
        <v>-5.7446044691764557</v>
      </c>
      <c r="F15" s="24">
        <f t="shared" si="0"/>
        <v>0.10029772131536387</v>
      </c>
      <c r="G15" s="25">
        <f t="shared" si="1"/>
        <v>5.8449021904918199</v>
      </c>
      <c r="H15" s="26">
        <v>40</v>
      </c>
      <c r="I15" s="27">
        <f t="shared" si="2"/>
        <v>14.612255476229549</v>
      </c>
    </row>
    <row r="16" spans="1:9" ht="15.75" x14ac:dyDescent="0.25">
      <c r="A16" s="76"/>
      <c r="B16" s="1" t="s">
        <v>17</v>
      </c>
      <c r="C16" s="8">
        <f t="shared" ref="C16:I16" si="7">SUM(C13:C15)</f>
        <v>9.6000000000000009E-3</v>
      </c>
      <c r="D16" s="8">
        <f t="shared" si="7"/>
        <v>3.2614999999999998</v>
      </c>
      <c r="E16" s="8">
        <f t="shared" si="7"/>
        <v>-17.233813407529368</v>
      </c>
      <c r="F16" s="8">
        <f t="shared" si="7"/>
        <v>0.24993078348578568</v>
      </c>
      <c r="G16" s="28">
        <f t="shared" si="7"/>
        <v>17.483744191015152</v>
      </c>
      <c r="H16" s="29">
        <f t="shared" si="7"/>
        <v>120</v>
      </c>
      <c r="I16" s="30">
        <f t="shared" si="7"/>
        <v>43.709360477537885</v>
      </c>
    </row>
    <row r="17" spans="1:9" ht="16.5" customHeight="1" x14ac:dyDescent="0.25">
      <c r="A17" s="76"/>
      <c r="B17" s="1" t="s">
        <v>18</v>
      </c>
      <c r="C17" s="8">
        <f t="shared" ref="C17:I17" si="8">AVERAGE(C13:C15)</f>
        <v>3.2000000000000002E-3</v>
      </c>
      <c r="D17" s="8">
        <f t="shared" si="8"/>
        <v>1.0871666666666666</v>
      </c>
      <c r="E17" s="8">
        <f t="shared" si="8"/>
        <v>-5.7446044691764557</v>
      </c>
      <c r="F17" s="8">
        <f t="shared" si="8"/>
        <v>8.3310261161928564E-2</v>
      </c>
      <c r="G17" s="28">
        <f t="shared" si="8"/>
        <v>5.8279147303383843</v>
      </c>
      <c r="H17" s="29">
        <f t="shared" si="8"/>
        <v>40</v>
      </c>
      <c r="I17" s="30">
        <f t="shared" si="8"/>
        <v>14.569786825845961</v>
      </c>
    </row>
    <row r="18" spans="1:9" ht="15.75" x14ac:dyDescent="0.25">
      <c r="A18" s="76" t="s">
        <v>7</v>
      </c>
      <c r="B18" s="6">
        <v>1</v>
      </c>
      <c r="C18" s="7">
        <v>3.0999999999999999E-3</v>
      </c>
      <c r="D18" s="7">
        <v>0.91920000000000002</v>
      </c>
      <c r="E18" s="24">
        <f t="shared" si="0"/>
        <v>-5.7763531674910364</v>
      </c>
      <c r="F18" s="24">
        <f t="shared" si="0"/>
        <v>-8.425155244759111E-2</v>
      </c>
      <c r="G18" s="25">
        <f t="shared" si="1"/>
        <v>5.6921016150434456</v>
      </c>
      <c r="H18" s="26">
        <v>40</v>
      </c>
      <c r="I18" s="27">
        <f>(G18/H18)*100</f>
        <v>14.230254037608614</v>
      </c>
    </row>
    <row r="19" spans="1:9" ht="15.75" x14ac:dyDescent="0.25">
      <c r="A19" s="76"/>
      <c r="B19" s="6">
        <v>2</v>
      </c>
      <c r="C19" s="7">
        <v>3.0999999999999999E-3</v>
      </c>
      <c r="D19" s="7">
        <v>0.81379999999999997</v>
      </c>
      <c r="E19" s="24">
        <f t="shared" si="0"/>
        <v>-5.7763531674910364</v>
      </c>
      <c r="F19" s="24">
        <f t="shared" si="0"/>
        <v>-0.2060406434145475</v>
      </c>
      <c r="G19" s="25">
        <f t="shared" si="1"/>
        <v>5.5703125240764892</v>
      </c>
      <c r="H19" s="26">
        <v>40</v>
      </c>
      <c r="I19" s="27">
        <f t="shared" si="2"/>
        <v>13.925781310191224</v>
      </c>
    </row>
    <row r="20" spans="1:9" ht="15.75" x14ac:dyDescent="0.25">
      <c r="A20" s="76"/>
      <c r="B20" s="6">
        <v>3</v>
      </c>
      <c r="C20" s="7">
        <v>3.0999999999999999E-3</v>
      </c>
      <c r="D20" s="7">
        <v>0.88949999999999996</v>
      </c>
      <c r="E20" s="24">
        <f t="shared" si="0"/>
        <v>-5.7763531674910364</v>
      </c>
      <c r="F20" s="24">
        <f t="shared" si="0"/>
        <v>-0.11709577187624727</v>
      </c>
      <c r="G20" s="25">
        <f t="shared" si="1"/>
        <v>5.6592573956147891</v>
      </c>
      <c r="H20" s="26">
        <v>40</v>
      </c>
      <c r="I20" s="27">
        <f t="shared" si="2"/>
        <v>14.148143489036974</v>
      </c>
    </row>
    <row r="21" spans="1:9" ht="15.75" x14ac:dyDescent="0.25">
      <c r="A21" s="76"/>
      <c r="B21" s="1" t="s">
        <v>17</v>
      </c>
      <c r="C21" s="8">
        <f>SUM(C18:C20)</f>
        <v>9.2999999999999992E-3</v>
      </c>
      <c r="D21" s="8">
        <f t="shared" ref="D21:I21" si="9">SUM(D18:D20)</f>
        <v>2.6225000000000001</v>
      </c>
      <c r="E21" s="8">
        <f t="shared" si="9"/>
        <v>-17.329059502473108</v>
      </c>
      <c r="F21" s="8">
        <f t="shared" si="9"/>
        <v>-0.40738796773838587</v>
      </c>
      <c r="G21" s="28">
        <f t="shared" si="9"/>
        <v>16.921671534734724</v>
      </c>
      <c r="H21" s="29">
        <f t="shared" si="9"/>
        <v>120</v>
      </c>
      <c r="I21" s="30">
        <f t="shared" si="9"/>
        <v>42.304178836836812</v>
      </c>
    </row>
    <row r="22" spans="1:9" ht="17.25" customHeight="1" x14ac:dyDescent="0.25">
      <c r="A22" s="76"/>
      <c r="B22" s="1" t="s">
        <v>18</v>
      </c>
      <c r="C22" s="8">
        <f t="shared" ref="C22:I22" si="10">AVERAGE(C18:C20)</f>
        <v>3.0999999999999999E-3</v>
      </c>
      <c r="D22" s="8">
        <f t="shared" si="10"/>
        <v>0.87416666666666665</v>
      </c>
      <c r="E22" s="8">
        <f t="shared" si="10"/>
        <v>-5.7763531674910356</v>
      </c>
      <c r="F22" s="8">
        <f t="shared" si="10"/>
        <v>-0.13579598924612862</v>
      </c>
      <c r="G22" s="28">
        <f t="shared" si="10"/>
        <v>5.640557178244908</v>
      </c>
      <c r="H22" s="29">
        <f t="shared" si="10"/>
        <v>40</v>
      </c>
      <c r="I22" s="30">
        <f t="shared" si="10"/>
        <v>14.10139294561227</v>
      </c>
    </row>
    <row r="23" spans="1:9" ht="15.75" x14ac:dyDescent="0.25">
      <c r="A23" s="76" t="s">
        <v>8</v>
      </c>
      <c r="B23" s="6">
        <v>1</v>
      </c>
      <c r="C23" s="7">
        <v>3.2000000000000002E-3</v>
      </c>
      <c r="D23" s="7">
        <v>0.94330000000000003</v>
      </c>
      <c r="E23" s="24">
        <f t="shared" si="0"/>
        <v>-5.7446044691764557</v>
      </c>
      <c r="F23" s="24">
        <f t="shared" si="0"/>
        <v>-5.8370913326329509E-2</v>
      </c>
      <c r="G23" s="25">
        <f t="shared" si="1"/>
        <v>5.6862335558501265</v>
      </c>
      <c r="H23" s="26">
        <v>40</v>
      </c>
      <c r="I23" s="27">
        <f t="shared" si="2"/>
        <v>14.215583889625316</v>
      </c>
    </row>
    <row r="24" spans="1:9" ht="15.75" x14ac:dyDescent="0.25">
      <c r="A24" s="76"/>
      <c r="B24" s="6">
        <v>2</v>
      </c>
      <c r="C24" s="7">
        <v>3.2000000000000002E-3</v>
      </c>
      <c r="D24" s="7">
        <v>0.99880000000000002</v>
      </c>
      <c r="E24" s="24">
        <f t="shared" si="0"/>
        <v>-5.7446044691764557</v>
      </c>
      <c r="F24" s="24">
        <f t="shared" si="0"/>
        <v>-1.2007205765188771E-3</v>
      </c>
      <c r="G24" s="25">
        <f t="shared" si="1"/>
        <v>5.7434037485999365</v>
      </c>
      <c r="H24" s="26">
        <v>40</v>
      </c>
      <c r="I24" s="27">
        <f t="shared" si="2"/>
        <v>14.358509371499842</v>
      </c>
    </row>
    <row r="25" spans="1:9" ht="15.75" x14ac:dyDescent="0.25">
      <c r="A25" s="76"/>
      <c r="B25" s="6">
        <v>3</v>
      </c>
      <c r="C25" s="7">
        <v>3.2000000000000002E-3</v>
      </c>
      <c r="D25" s="7">
        <v>0.99060000000000004</v>
      </c>
      <c r="E25" s="24">
        <f t="shared" si="0"/>
        <v>-5.7446044691764557</v>
      </c>
      <c r="F25" s="24">
        <f t="shared" si="0"/>
        <v>-9.444458827999689E-3</v>
      </c>
      <c r="G25" s="25">
        <f t="shared" si="1"/>
        <v>5.7351600103484559</v>
      </c>
      <c r="H25" s="26">
        <v>40</v>
      </c>
      <c r="I25" s="27">
        <f t="shared" si="2"/>
        <v>14.337900025871139</v>
      </c>
    </row>
    <row r="26" spans="1:9" ht="15.75" x14ac:dyDescent="0.25">
      <c r="A26" s="76"/>
      <c r="B26" s="1" t="s">
        <v>17</v>
      </c>
      <c r="C26" s="8">
        <f t="shared" ref="C26:I26" si="11">SUM(C23:C25)</f>
        <v>9.6000000000000009E-3</v>
      </c>
      <c r="D26" s="8">
        <f t="shared" si="11"/>
        <v>2.9327000000000001</v>
      </c>
      <c r="E26" s="8">
        <f t="shared" si="11"/>
        <v>-17.233813407529368</v>
      </c>
      <c r="F26" s="8">
        <f t="shared" si="11"/>
        <v>-6.9016092730848078E-2</v>
      </c>
      <c r="G26" s="28">
        <f t="shared" si="11"/>
        <v>17.16479731479852</v>
      </c>
      <c r="H26" s="29">
        <f t="shared" si="11"/>
        <v>120</v>
      </c>
      <c r="I26" s="30">
        <f t="shared" si="11"/>
        <v>42.911993286996292</v>
      </c>
    </row>
    <row r="27" spans="1:9" ht="17.25" customHeight="1" x14ac:dyDescent="0.25">
      <c r="A27" s="76"/>
      <c r="B27" s="1" t="s">
        <v>18</v>
      </c>
      <c r="C27" s="8">
        <f t="shared" ref="C27:I27" si="12">AVERAGE(C23:C25)</f>
        <v>3.2000000000000002E-3</v>
      </c>
      <c r="D27" s="8">
        <f t="shared" si="12"/>
        <v>0.97756666666666669</v>
      </c>
      <c r="E27" s="8">
        <f t="shared" si="12"/>
        <v>-5.7446044691764557</v>
      </c>
      <c r="F27" s="8">
        <f t="shared" si="12"/>
        <v>-2.3005364243616027E-2</v>
      </c>
      <c r="G27" s="28">
        <f t="shared" si="12"/>
        <v>5.7215991049328396</v>
      </c>
      <c r="H27" s="29">
        <f t="shared" si="12"/>
        <v>40</v>
      </c>
      <c r="I27" s="30">
        <f t="shared" si="12"/>
        <v>14.303997762332097</v>
      </c>
    </row>
  </sheetData>
  <mergeCells count="5">
    <mergeCell ref="A3:A7"/>
    <mergeCell ref="A8:A12"/>
    <mergeCell ref="A13:A17"/>
    <mergeCell ref="A18:A22"/>
    <mergeCell ref="A23:A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Y84"/>
  <sheetViews>
    <sheetView tabSelected="1" zoomScale="80" zoomScaleNormal="80" workbookViewId="0">
      <selection activeCell="Q7" sqref="Q7"/>
    </sheetView>
  </sheetViews>
  <sheetFormatPr defaultColWidth="9" defaultRowHeight="15" x14ac:dyDescent="0.25"/>
  <cols>
    <col min="1" max="1" width="10.28515625" customWidth="1"/>
    <col min="2" max="17" width="10"/>
    <col min="18" max="18" width="13.5703125" customWidth="1"/>
    <col min="19" max="19" width="11" customWidth="1"/>
    <col min="20" max="256" width="10" customWidth="1"/>
  </cols>
  <sheetData>
    <row r="2" spans="1:25" ht="15.75" x14ac:dyDescent="0.25">
      <c r="G2" s="84" t="s">
        <v>53</v>
      </c>
      <c r="H2" s="84"/>
    </row>
    <row r="3" spans="1:25" ht="16.5" customHeight="1" x14ac:dyDescent="0.25">
      <c r="A3" s="82" t="s">
        <v>25</v>
      </c>
      <c r="B3" s="80" t="s">
        <v>37</v>
      </c>
      <c r="C3" s="80" t="s">
        <v>38</v>
      </c>
      <c r="D3" s="80" t="s">
        <v>39</v>
      </c>
      <c r="E3" s="80" t="s">
        <v>40</v>
      </c>
      <c r="F3" s="80" t="s">
        <v>41</v>
      </c>
      <c r="G3" s="80" t="s">
        <v>42</v>
      </c>
      <c r="H3" s="80" t="s">
        <v>43</v>
      </c>
      <c r="I3" s="80" t="s">
        <v>44</v>
      </c>
      <c r="J3" s="80" t="s">
        <v>45</v>
      </c>
      <c r="K3" s="80" t="s">
        <v>46</v>
      </c>
      <c r="L3" s="80" t="s">
        <v>47</v>
      </c>
      <c r="M3" s="80" t="s">
        <v>48</v>
      </c>
      <c r="N3" s="80" t="s">
        <v>49</v>
      </c>
      <c r="O3" s="80" t="s">
        <v>50</v>
      </c>
      <c r="P3" s="80" t="s">
        <v>51</v>
      </c>
      <c r="R3" s="31" t="s">
        <v>14</v>
      </c>
      <c r="S3" s="31" t="s">
        <v>1</v>
      </c>
      <c r="T3" s="31">
        <v>0</v>
      </c>
      <c r="U3" s="31">
        <v>10</v>
      </c>
      <c r="V3" s="31">
        <v>20</v>
      </c>
      <c r="W3" s="31">
        <v>30</v>
      </c>
      <c r="X3" s="31">
        <v>40</v>
      </c>
      <c r="Y3" s="32" t="s">
        <v>58</v>
      </c>
    </row>
    <row r="4" spans="1:25" ht="15.75" customHeight="1" x14ac:dyDescent="0.25">
      <c r="A4" s="83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R4" s="87" t="s">
        <v>4</v>
      </c>
      <c r="S4" s="33">
        <v>1</v>
      </c>
      <c r="T4" s="34">
        <f>AVERAGE(B5:B14)</f>
        <v>0.5</v>
      </c>
      <c r="U4" s="34">
        <f>AVERAGE(B22:B31)</f>
        <v>0.85</v>
      </c>
      <c r="V4" s="34">
        <f>AVERAGE(B39:B48)</f>
        <v>1.48</v>
      </c>
      <c r="W4" s="34">
        <f>AVERAGE(B56:B65)</f>
        <v>1.95</v>
      </c>
      <c r="X4" s="34">
        <f>AVERAGE(B73:B82)</f>
        <v>2.6300000000000003</v>
      </c>
      <c r="Y4" s="35">
        <f>X4-T4</f>
        <v>2.1300000000000003</v>
      </c>
    </row>
    <row r="5" spans="1:25" ht="15.75" x14ac:dyDescent="0.25">
      <c r="A5" s="36" t="s">
        <v>26</v>
      </c>
      <c r="B5" s="37">
        <v>0.5</v>
      </c>
      <c r="C5" s="38">
        <v>0.5</v>
      </c>
      <c r="D5" s="38">
        <v>0.5</v>
      </c>
      <c r="E5" s="38">
        <v>0.6</v>
      </c>
      <c r="F5" s="38">
        <v>0.5</v>
      </c>
      <c r="G5" s="38">
        <v>0.5</v>
      </c>
      <c r="H5" s="38">
        <v>0.5</v>
      </c>
      <c r="I5" s="38">
        <v>0.5</v>
      </c>
      <c r="J5" s="38">
        <v>0.5</v>
      </c>
      <c r="K5" s="38">
        <v>0.5</v>
      </c>
      <c r="L5" s="38">
        <v>0.5</v>
      </c>
      <c r="M5" s="38">
        <v>0.5</v>
      </c>
      <c r="N5" s="37">
        <v>0.5</v>
      </c>
      <c r="O5" s="37">
        <v>0.5</v>
      </c>
      <c r="P5" s="37">
        <v>0.5</v>
      </c>
      <c r="R5" s="87"/>
      <c r="S5" s="33">
        <v>2</v>
      </c>
      <c r="T5" s="34">
        <f>AVERAGE(C5:C14)</f>
        <v>0.51999999999999991</v>
      </c>
      <c r="U5" s="34">
        <f>AVERAGE(C22:C31)</f>
        <v>0.84000000000000008</v>
      </c>
      <c r="V5" s="34">
        <f>AVERAGE(C39:C48)</f>
        <v>1.48</v>
      </c>
      <c r="W5" s="34">
        <f>AVERAGE(C56:C65)</f>
        <v>1.85</v>
      </c>
      <c r="X5" s="34">
        <f>AVERAGE(C73:C82)</f>
        <v>2.64</v>
      </c>
      <c r="Y5" s="35">
        <f t="shared" ref="Y5:Y26" si="0">X5-T5</f>
        <v>2.12</v>
      </c>
    </row>
    <row r="6" spans="1:25" ht="15.75" x14ac:dyDescent="0.25">
      <c r="A6" s="39" t="s">
        <v>27</v>
      </c>
      <c r="B6" s="12">
        <v>0.5</v>
      </c>
      <c r="C6" s="40">
        <v>0.5</v>
      </c>
      <c r="D6" s="40">
        <v>0.5</v>
      </c>
      <c r="E6" s="40">
        <v>0.5</v>
      </c>
      <c r="F6" s="40">
        <v>0.5</v>
      </c>
      <c r="G6" s="40">
        <v>0.5</v>
      </c>
      <c r="H6" s="41">
        <v>0.5</v>
      </c>
      <c r="I6" s="40">
        <v>0.5</v>
      </c>
      <c r="J6" s="40">
        <v>0.5</v>
      </c>
      <c r="K6" s="40">
        <v>0.5</v>
      </c>
      <c r="L6" s="40">
        <v>0.5</v>
      </c>
      <c r="M6" s="40">
        <v>0.5</v>
      </c>
      <c r="N6" s="12">
        <v>0.5</v>
      </c>
      <c r="O6" s="40">
        <v>0.5</v>
      </c>
      <c r="P6" s="12">
        <v>0.6</v>
      </c>
      <c r="R6" s="87"/>
      <c r="S6" s="33">
        <v>3</v>
      </c>
      <c r="T6" s="34">
        <f>AVERAGE(D5:D14)</f>
        <v>0.5</v>
      </c>
      <c r="U6" s="34">
        <f>AVERAGE(D22:D31)</f>
        <v>0.87000000000000011</v>
      </c>
      <c r="V6" s="34">
        <f>AVERAGE(D39:D48)</f>
        <v>1.5499999999999998</v>
      </c>
      <c r="W6" s="34">
        <f>AVERAGE(D56:D65)</f>
        <v>1.95</v>
      </c>
      <c r="X6" s="34">
        <f>AVERAGE(D73:D82)</f>
        <v>2.6400000000000006</v>
      </c>
      <c r="Y6" s="35">
        <f t="shared" si="0"/>
        <v>2.1400000000000006</v>
      </c>
    </row>
    <row r="7" spans="1:25" ht="15.75" x14ac:dyDescent="0.25">
      <c r="A7" s="39" t="s">
        <v>28</v>
      </c>
      <c r="B7" s="12">
        <v>0.5</v>
      </c>
      <c r="C7" s="40">
        <v>0.5</v>
      </c>
      <c r="D7" s="40">
        <v>0.5</v>
      </c>
      <c r="E7" s="40">
        <v>0.6</v>
      </c>
      <c r="F7" s="40">
        <v>0.5</v>
      </c>
      <c r="G7" s="40">
        <v>0.5</v>
      </c>
      <c r="H7" s="41">
        <v>0.5</v>
      </c>
      <c r="I7" s="40">
        <v>0.5</v>
      </c>
      <c r="J7" s="40">
        <v>0.5</v>
      </c>
      <c r="K7" s="40">
        <v>0.5</v>
      </c>
      <c r="L7" s="40">
        <v>0.5</v>
      </c>
      <c r="M7" s="40">
        <v>0.5</v>
      </c>
      <c r="N7" s="12">
        <v>0.5</v>
      </c>
      <c r="O7" s="40">
        <v>0.6</v>
      </c>
      <c r="P7" s="12">
        <v>0.5</v>
      </c>
      <c r="R7" s="87"/>
      <c r="S7" s="42" t="s">
        <v>17</v>
      </c>
      <c r="T7" s="43">
        <f t="shared" ref="T7:Y7" si="1">SUM(T4:T6)</f>
        <v>1.52</v>
      </c>
      <c r="U7" s="43">
        <f t="shared" si="1"/>
        <v>2.56</v>
      </c>
      <c r="V7" s="43">
        <f t="shared" si="1"/>
        <v>4.51</v>
      </c>
      <c r="W7" s="43">
        <f t="shared" si="1"/>
        <v>5.75</v>
      </c>
      <c r="X7" s="43">
        <f t="shared" si="1"/>
        <v>7.910000000000001</v>
      </c>
      <c r="Y7" s="44">
        <f t="shared" si="1"/>
        <v>6.3900000000000006</v>
      </c>
    </row>
    <row r="8" spans="1:25" ht="15" customHeight="1" x14ac:dyDescent="0.25">
      <c r="A8" s="39" t="s">
        <v>29</v>
      </c>
      <c r="B8" s="12">
        <v>0.5</v>
      </c>
      <c r="C8" s="40">
        <v>0.5</v>
      </c>
      <c r="D8" s="40">
        <v>0.5</v>
      </c>
      <c r="E8" s="40">
        <v>0.5</v>
      </c>
      <c r="F8" s="40">
        <v>0.5</v>
      </c>
      <c r="G8" s="40">
        <v>0.5</v>
      </c>
      <c r="H8" s="41">
        <v>0.5</v>
      </c>
      <c r="I8" s="40">
        <v>0.5</v>
      </c>
      <c r="J8" s="40">
        <v>0.5</v>
      </c>
      <c r="K8" s="40">
        <v>0.5</v>
      </c>
      <c r="L8" s="40">
        <v>0.5</v>
      </c>
      <c r="M8" s="40">
        <v>0.5</v>
      </c>
      <c r="N8" s="12">
        <v>0.5</v>
      </c>
      <c r="O8" s="12">
        <v>0.5</v>
      </c>
      <c r="P8" s="12">
        <v>0.5</v>
      </c>
      <c r="R8" s="87"/>
      <c r="S8" s="45" t="s">
        <v>18</v>
      </c>
      <c r="T8" s="46">
        <f t="shared" ref="T8:Y8" si="2">AVERAGE(T4:T6)</f>
        <v>0.50666666666666671</v>
      </c>
      <c r="U8" s="46">
        <f t="shared" si="2"/>
        <v>0.85333333333333339</v>
      </c>
      <c r="V8" s="46">
        <f t="shared" si="2"/>
        <v>1.5033333333333332</v>
      </c>
      <c r="W8" s="46">
        <f t="shared" si="2"/>
        <v>1.9166666666666667</v>
      </c>
      <c r="X8" s="46">
        <f t="shared" si="2"/>
        <v>2.6366666666666672</v>
      </c>
      <c r="Y8" s="47">
        <f t="shared" si="2"/>
        <v>2.1300000000000003</v>
      </c>
    </row>
    <row r="9" spans="1:25" ht="15.75" x14ac:dyDescent="0.25">
      <c r="A9" s="39" t="s">
        <v>30</v>
      </c>
      <c r="B9" s="12">
        <v>0.5</v>
      </c>
      <c r="C9" s="40">
        <v>0.5</v>
      </c>
      <c r="D9" s="40">
        <v>0.5</v>
      </c>
      <c r="E9" s="40">
        <v>0.5</v>
      </c>
      <c r="F9" s="40">
        <v>0.5</v>
      </c>
      <c r="G9" s="40">
        <v>0.5</v>
      </c>
      <c r="H9" s="40">
        <v>0.6</v>
      </c>
      <c r="I9" s="40">
        <v>0.5</v>
      </c>
      <c r="J9" s="40">
        <v>0.5</v>
      </c>
      <c r="K9" s="40">
        <v>0.5</v>
      </c>
      <c r="L9" s="40">
        <v>0.6</v>
      </c>
      <c r="M9" s="40">
        <v>0.5</v>
      </c>
      <c r="N9" s="12">
        <v>0.6</v>
      </c>
      <c r="O9" s="12">
        <v>0.5</v>
      </c>
      <c r="P9" s="12">
        <v>0.5</v>
      </c>
      <c r="R9" s="87" t="s">
        <v>5</v>
      </c>
      <c r="S9" s="33">
        <v>1</v>
      </c>
      <c r="T9" s="34">
        <f>AVERAGE(E5:E14)</f>
        <v>0.52</v>
      </c>
      <c r="U9" s="34">
        <f>AVERAGE(E22:E31)</f>
        <v>0.76</v>
      </c>
      <c r="V9" s="34">
        <f>AVERAGE(E39:E48)</f>
        <v>1.2700000000000002</v>
      </c>
      <c r="W9" s="34">
        <f>AVERAGE(E56:E65)</f>
        <v>1.75</v>
      </c>
      <c r="X9" s="34">
        <f>AVERAGE(E73:E82)</f>
        <v>2.27</v>
      </c>
      <c r="Y9" s="35">
        <f>X9-T9</f>
        <v>1.75</v>
      </c>
    </row>
    <row r="10" spans="1:25" ht="15.75" x14ac:dyDescent="0.25">
      <c r="A10" s="39" t="s">
        <v>31</v>
      </c>
      <c r="B10" s="12">
        <v>0.5</v>
      </c>
      <c r="C10" s="40">
        <v>0.5</v>
      </c>
      <c r="D10" s="40">
        <v>0.5</v>
      </c>
      <c r="E10" s="40">
        <v>0.5</v>
      </c>
      <c r="F10" s="40">
        <v>0.5</v>
      </c>
      <c r="G10" s="40">
        <v>0.5</v>
      </c>
      <c r="H10" s="40">
        <v>0.5</v>
      </c>
      <c r="I10" s="40">
        <v>0.5</v>
      </c>
      <c r="J10" s="40">
        <v>0.5</v>
      </c>
      <c r="K10" s="40">
        <v>0.5</v>
      </c>
      <c r="L10" s="40">
        <v>0.5</v>
      </c>
      <c r="M10" s="40">
        <v>0.5</v>
      </c>
      <c r="N10" s="12">
        <v>0.5</v>
      </c>
      <c r="O10" s="12">
        <v>0.5</v>
      </c>
      <c r="P10" s="12">
        <v>0.5</v>
      </c>
      <c r="R10" s="87"/>
      <c r="S10" s="33">
        <v>2</v>
      </c>
      <c r="T10" s="34">
        <f>AVERAGE(F5:F14)</f>
        <v>0.51</v>
      </c>
      <c r="U10" s="34">
        <f>AVERAGE(F22:F31)</f>
        <v>0.74999999999999989</v>
      </c>
      <c r="V10" s="34">
        <f>AVERAGE(F39:F48)</f>
        <v>1.28</v>
      </c>
      <c r="W10" s="34">
        <f>AVERAGE(F56:F65)</f>
        <v>1.7499999999999996</v>
      </c>
      <c r="X10" s="34">
        <f>AVERAGE(F73:F82)</f>
        <v>2.27</v>
      </c>
      <c r="Y10" s="35">
        <f t="shared" si="0"/>
        <v>1.76</v>
      </c>
    </row>
    <row r="11" spans="1:25" ht="15.75" x14ac:dyDescent="0.25">
      <c r="A11" s="39" t="s">
        <v>32</v>
      </c>
      <c r="B11" s="12">
        <v>0.5</v>
      </c>
      <c r="C11" s="40">
        <v>0.5</v>
      </c>
      <c r="D11" s="40">
        <v>0.5</v>
      </c>
      <c r="E11" s="40">
        <v>0.5</v>
      </c>
      <c r="F11" s="40">
        <v>0.5</v>
      </c>
      <c r="G11" s="40">
        <v>0.5</v>
      </c>
      <c r="H11" s="40">
        <v>0.5</v>
      </c>
      <c r="I11" s="40">
        <v>0.5</v>
      </c>
      <c r="J11" s="40">
        <v>0.5</v>
      </c>
      <c r="K11" s="40">
        <v>0.5</v>
      </c>
      <c r="L11" s="40">
        <v>0.5</v>
      </c>
      <c r="M11" s="40">
        <v>0.5</v>
      </c>
      <c r="N11" s="12">
        <v>0.5</v>
      </c>
      <c r="O11" s="12">
        <v>0.6</v>
      </c>
      <c r="P11" s="12">
        <v>0.5</v>
      </c>
      <c r="R11" s="87"/>
      <c r="S11" s="33">
        <v>3</v>
      </c>
      <c r="T11" s="34">
        <f>AVERAGE(G5:G14)</f>
        <v>0.5</v>
      </c>
      <c r="U11" s="34">
        <f>AVERAGE(G22:G31)</f>
        <v>0.77999999999999992</v>
      </c>
      <c r="V11" s="34">
        <f>AVERAGE(G39:G48)</f>
        <v>1.3600000000000003</v>
      </c>
      <c r="W11" s="34">
        <f>AVERAGE(G56:G65)</f>
        <v>1.7600000000000002</v>
      </c>
      <c r="X11" s="34">
        <f>AVERAGE(G73:G82)</f>
        <v>2.31</v>
      </c>
      <c r="Y11" s="35">
        <f t="shared" si="0"/>
        <v>1.81</v>
      </c>
    </row>
    <row r="12" spans="1:25" ht="15.75" x14ac:dyDescent="0.25">
      <c r="A12" s="39" t="s">
        <v>33</v>
      </c>
      <c r="B12" s="12">
        <v>0.5</v>
      </c>
      <c r="C12" s="40">
        <v>0.6</v>
      </c>
      <c r="D12" s="40">
        <v>0.5</v>
      </c>
      <c r="E12" s="40">
        <v>0.5</v>
      </c>
      <c r="F12" s="40">
        <v>0.5</v>
      </c>
      <c r="G12" s="40">
        <v>0.5</v>
      </c>
      <c r="H12" s="40">
        <v>0.5</v>
      </c>
      <c r="I12" s="40">
        <v>0.5</v>
      </c>
      <c r="J12" s="40">
        <v>0.5</v>
      </c>
      <c r="K12" s="40">
        <v>0.5</v>
      </c>
      <c r="L12" s="40">
        <v>0.5</v>
      </c>
      <c r="M12" s="40">
        <v>0.5</v>
      </c>
      <c r="N12" s="12">
        <v>0.5</v>
      </c>
      <c r="O12" s="12">
        <v>0.5</v>
      </c>
      <c r="P12" s="12">
        <v>0.5</v>
      </c>
      <c r="R12" s="87"/>
      <c r="S12" s="42" t="s">
        <v>17</v>
      </c>
      <c r="T12" s="43">
        <f t="shared" ref="T12:Y12" si="3">SUM(T9:T11)</f>
        <v>1.53</v>
      </c>
      <c r="U12" s="43">
        <f t="shared" si="3"/>
        <v>2.2899999999999996</v>
      </c>
      <c r="V12" s="43">
        <f t="shared" si="3"/>
        <v>3.9100000000000006</v>
      </c>
      <c r="W12" s="43">
        <f t="shared" si="3"/>
        <v>5.26</v>
      </c>
      <c r="X12" s="43">
        <f t="shared" si="3"/>
        <v>6.85</v>
      </c>
      <c r="Y12" s="44">
        <f t="shared" si="3"/>
        <v>5.32</v>
      </c>
    </row>
    <row r="13" spans="1:25" ht="15" customHeight="1" x14ac:dyDescent="0.25">
      <c r="A13" s="39" t="s">
        <v>34</v>
      </c>
      <c r="B13" s="12">
        <v>0.5</v>
      </c>
      <c r="C13" s="40">
        <v>0.6</v>
      </c>
      <c r="D13" s="40">
        <v>0.5</v>
      </c>
      <c r="E13" s="40">
        <v>0.5</v>
      </c>
      <c r="F13" s="40">
        <v>0.5</v>
      </c>
      <c r="G13" s="40">
        <v>0.5</v>
      </c>
      <c r="H13" s="40">
        <v>0.6</v>
      </c>
      <c r="I13" s="40">
        <v>0.5</v>
      </c>
      <c r="J13" s="40">
        <v>0.5</v>
      </c>
      <c r="K13" s="40">
        <v>0.5</v>
      </c>
      <c r="L13" s="40">
        <v>0.6</v>
      </c>
      <c r="M13" s="40">
        <v>0.5</v>
      </c>
      <c r="N13" s="12">
        <v>0.6</v>
      </c>
      <c r="O13" s="12">
        <v>0.5</v>
      </c>
      <c r="P13" s="12">
        <v>0.6</v>
      </c>
      <c r="R13" s="87"/>
      <c r="S13" s="45" t="s">
        <v>18</v>
      </c>
      <c r="T13" s="46">
        <f t="shared" ref="T13:Y13" si="4">AVERAGE(T9:T11)</f>
        <v>0.51</v>
      </c>
      <c r="U13" s="46">
        <f t="shared" si="4"/>
        <v>0.7633333333333332</v>
      </c>
      <c r="V13" s="46">
        <f t="shared" si="4"/>
        <v>1.3033333333333335</v>
      </c>
      <c r="W13" s="46">
        <f t="shared" si="4"/>
        <v>1.7533333333333332</v>
      </c>
      <c r="X13" s="46">
        <f t="shared" si="4"/>
        <v>2.2833333333333332</v>
      </c>
      <c r="Y13" s="47">
        <f t="shared" si="4"/>
        <v>1.7733333333333334</v>
      </c>
    </row>
    <row r="14" spans="1:25" ht="15.75" x14ac:dyDescent="0.25">
      <c r="A14" s="39" t="s">
        <v>35</v>
      </c>
      <c r="B14" s="12">
        <v>0.5</v>
      </c>
      <c r="C14" s="40">
        <v>0.5</v>
      </c>
      <c r="D14" s="40">
        <v>0.5</v>
      </c>
      <c r="E14" s="40">
        <v>0.5</v>
      </c>
      <c r="F14" s="40">
        <v>0.6</v>
      </c>
      <c r="G14" s="40">
        <v>0.5</v>
      </c>
      <c r="H14" s="40">
        <v>0.5</v>
      </c>
      <c r="I14" s="40">
        <v>0.5</v>
      </c>
      <c r="J14" s="40">
        <v>0.5</v>
      </c>
      <c r="K14" s="40">
        <v>0.6</v>
      </c>
      <c r="L14" s="40">
        <v>0.5</v>
      </c>
      <c r="M14" s="40">
        <v>0.5</v>
      </c>
      <c r="N14" s="12">
        <v>0.5</v>
      </c>
      <c r="O14" s="12">
        <v>0.5</v>
      </c>
      <c r="P14" s="12">
        <v>0.5</v>
      </c>
      <c r="R14" s="87" t="s">
        <v>6</v>
      </c>
      <c r="S14" s="33">
        <v>1</v>
      </c>
      <c r="T14" s="34">
        <f>AVERAGE(H5:H14)</f>
        <v>0.51999999999999991</v>
      </c>
      <c r="U14" s="34">
        <f>AVERAGE(H22:H31)</f>
        <v>1.1499999999999999</v>
      </c>
      <c r="V14" s="34">
        <f>AVERAGE(H39:H48)</f>
        <v>2.1499999999999995</v>
      </c>
      <c r="W14" s="34">
        <f>AVERAGE(H56:H65)</f>
        <v>2.67</v>
      </c>
      <c r="X14" s="34">
        <f>AVERAGE(H73:H82)</f>
        <v>3.6</v>
      </c>
      <c r="Y14" s="35">
        <f>X14-T14</f>
        <v>3.08</v>
      </c>
    </row>
    <row r="15" spans="1:25" ht="15.75" x14ac:dyDescent="0.25">
      <c r="A15" s="48" t="s">
        <v>36</v>
      </c>
      <c r="B15" s="49">
        <f>SUM(B5:B14)</f>
        <v>5</v>
      </c>
      <c r="C15" s="50">
        <f t="shared" ref="C15:P15" si="5">SUM(C5:C14)</f>
        <v>5.1999999999999993</v>
      </c>
      <c r="D15" s="51">
        <f t="shared" si="5"/>
        <v>5</v>
      </c>
      <c r="E15" s="51">
        <f t="shared" si="5"/>
        <v>5.2</v>
      </c>
      <c r="F15" s="50">
        <f t="shared" si="5"/>
        <v>5.0999999999999996</v>
      </c>
      <c r="G15" s="51">
        <f t="shared" si="5"/>
        <v>5</v>
      </c>
      <c r="H15" s="50">
        <f t="shared" si="5"/>
        <v>5.1999999999999993</v>
      </c>
      <c r="I15" s="51">
        <f t="shared" si="5"/>
        <v>5</v>
      </c>
      <c r="J15" s="51">
        <f t="shared" si="5"/>
        <v>5</v>
      </c>
      <c r="K15" s="51">
        <f t="shared" si="5"/>
        <v>5.0999999999999996</v>
      </c>
      <c r="L15" s="51">
        <f t="shared" si="5"/>
        <v>5.1999999999999993</v>
      </c>
      <c r="M15" s="51">
        <f t="shared" si="5"/>
        <v>5</v>
      </c>
      <c r="N15" s="49">
        <f t="shared" si="5"/>
        <v>5.1999999999999993</v>
      </c>
      <c r="O15" s="52">
        <f t="shared" si="5"/>
        <v>5.2</v>
      </c>
      <c r="P15" s="49">
        <f t="shared" si="5"/>
        <v>5.1999999999999993</v>
      </c>
      <c r="R15" s="87"/>
      <c r="S15" s="33">
        <v>2</v>
      </c>
      <c r="T15" s="34">
        <f>AVERAGE(I5:I14)</f>
        <v>0.5</v>
      </c>
      <c r="U15" s="34">
        <f>AVERAGE(I22:I31)</f>
        <v>1.1599999999999997</v>
      </c>
      <c r="V15" s="34">
        <f>AVERAGE(I39:I48)</f>
        <v>2.15</v>
      </c>
      <c r="W15" s="34">
        <f>AVERAGE(I56:I65)</f>
        <v>2.6700000000000004</v>
      </c>
      <c r="X15" s="34">
        <f>AVERAGE(I73:I82)</f>
        <v>3.5400000000000005</v>
      </c>
      <c r="Y15" s="35">
        <f t="shared" si="0"/>
        <v>3.0400000000000005</v>
      </c>
    </row>
    <row r="16" spans="1:25" ht="15.75" x14ac:dyDescent="0.25">
      <c r="A16" s="53" t="s">
        <v>18</v>
      </c>
      <c r="B16" s="54">
        <f>AVERAGE(B5:B14)</f>
        <v>0.5</v>
      </c>
      <c r="C16" s="54">
        <f t="shared" ref="C16:P16" si="6">AVERAGE(C5:C14)</f>
        <v>0.51999999999999991</v>
      </c>
      <c r="D16" s="55">
        <f t="shared" si="6"/>
        <v>0.5</v>
      </c>
      <c r="E16" s="54">
        <f t="shared" si="6"/>
        <v>0.52</v>
      </c>
      <c r="F16" s="54">
        <f t="shared" si="6"/>
        <v>0.51</v>
      </c>
      <c r="G16" s="55">
        <f t="shared" si="6"/>
        <v>0.5</v>
      </c>
      <c r="H16" s="54">
        <f t="shared" si="6"/>
        <v>0.51999999999999991</v>
      </c>
      <c r="I16" s="55">
        <f t="shared" si="6"/>
        <v>0.5</v>
      </c>
      <c r="J16" s="55">
        <f t="shared" si="6"/>
        <v>0.5</v>
      </c>
      <c r="K16" s="54">
        <f t="shared" si="6"/>
        <v>0.51</v>
      </c>
      <c r="L16" s="54">
        <f t="shared" si="6"/>
        <v>0.51999999999999991</v>
      </c>
      <c r="M16" s="55">
        <f t="shared" si="6"/>
        <v>0.5</v>
      </c>
      <c r="N16" s="56">
        <f t="shared" si="6"/>
        <v>0.51999999999999991</v>
      </c>
      <c r="O16" s="56">
        <f t="shared" si="6"/>
        <v>0.52</v>
      </c>
      <c r="P16" s="56">
        <f t="shared" si="6"/>
        <v>0.51999999999999991</v>
      </c>
      <c r="Q16" t="s">
        <v>60</v>
      </c>
      <c r="R16" s="87"/>
      <c r="S16" s="33">
        <v>3</v>
      </c>
      <c r="T16" s="34">
        <f>AVERAGE(J5:J14)</f>
        <v>0.5</v>
      </c>
      <c r="U16" s="34">
        <f>AVERAGE(J22:J31)</f>
        <v>1.1399999999999999</v>
      </c>
      <c r="V16" s="34">
        <f>AVERAGE(J39:J48)</f>
        <v>2.0700000000000003</v>
      </c>
      <c r="W16" s="34">
        <f>AVERAGE(J56:J65)</f>
        <v>2.68</v>
      </c>
      <c r="X16" s="34">
        <f>AVERAGE(J73:J82)</f>
        <v>3.5200000000000005</v>
      </c>
      <c r="Y16" s="35">
        <f t="shared" si="0"/>
        <v>3.0200000000000005</v>
      </c>
    </row>
    <row r="17" spans="1:25" ht="15.75" x14ac:dyDescent="0.25">
      <c r="A17" s="57" t="s">
        <v>59</v>
      </c>
      <c r="B17" s="88">
        <f t="shared" ref="B17:N17" si="7">_xlfn.STDEV.S(B5:B14)</f>
        <v>0</v>
      </c>
      <c r="C17" s="88">
        <f t="shared" si="7"/>
        <v>4.2163702135578379E-2</v>
      </c>
      <c r="D17" s="88">
        <f t="shared" si="7"/>
        <v>0</v>
      </c>
      <c r="E17" s="88">
        <f t="shared" si="7"/>
        <v>4.2163702135578379E-2</v>
      </c>
      <c r="F17" s="88">
        <f t="shared" si="7"/>
        <v>3.1622776601683784E-2</v>
      </c>
      <c r="G17" s="88">
        <f t="shared" si="7"/>
        <v>0</v>
      </c>
      <c r="H17" s="88">
        <f t="shared" si="7"/>
        <v>4.2163702135578379E-2</v>
      </c>
      <c r="I17" s="88">
        <f t="shared" si="7"/>
        <v>0</v>
      </c>
      <c r="J17" s="88">
        <f t="shared" si="7"/>
        <v>0</v>
      </c>
      <c r="K17" s="88">
        <f t="shared" si="7"/>
        <v>3.1622776601683784E-2</v>
      </c>
      <c r="L17" s="88">
        <f t="shared" si="7"/>
        <v>4.2163702135578379E-2</v>
      </c>
      <c r="M17" s="88">
        <f t="shared" si="7"/>
        <v>0</v>
      </c>
      <c r="N17" s="88">
        <f t="shared" si="7"/>
        <v>4.2163702135578379E-2</v>
      </c>
      <c r="O17" s="88">
        <f>_xlfn.STDEV.S(O5:O14)</f>
        <v>4.2163702135578379E-2</v>
      </c>
      <c r="P17" s="88">
        <f>_xlfn.STDEV.S(P5:P14)</f>
        <v>4.2163702135578379E-2</v>
      </c>
      <c r="Q17" s="88">
        <f>AVERAGE(B17:P17)</f>
        <v>2.389276454349442E-2</v>
      </c>
      <c r="R17" s="87"/>
      <c r="S17" s="42" t="s">
        <v>17</v>
      </c>
      <c r="T17" s="43">
        <f t="shared" ref="T17:Y17" si="8">SUM(T14:T16)</f>
        <v>1.52</v>
      </c>
      <c r="U17" s="43">
        <f t="shared" si="8"/>
        <v>3.4499999999999993</v>
      </c>
      <c r="V17" s="43">
        <f t="shared" si="8"/>
        <v>6.3699999999999992</v>
      </c>
      <c r="W17" s="43">
        <f t="shared" si="8"/>
        <v>8.02</v>
      </c>
      <c r="X17" s="43">
        <f t="shared" si="8"/>
        <v>10.66</v>
      </c>
      <c r="Y17" s="44">
        <f t="shared" si="8"/>
        <v>9.14</v>
      </c>
    </row>
    <row r="18" spans="1:25" ht="15" customHeight="1" x14ac:dyDescent="0.25">
      <c r="R18" s="87"/>
      <c r="S18" s="45" t="s">
        <v>18</v>
      </c>
      <c r="T18" s="46">
        <f t="shared" ref="T18:Y18" si="9">AVERAGE(T14:T16)</f>
        <v>0.50666666666666671</v>
      </c>
      <c r="U18" s="46">
        <f t="shared" si="9"/>
        <v>1.1499999999999997</v>
      </c>
      <c r="V18" s="46">
        <f t="shared" si="9"/>
        <v>2.1233333333333331</v>
      </c>
      <c r="W18" s="46">
        <f t="shared" si="9"/>
        <v>2.6733333333333333</v>
      </c>
      <c r="X18" s="46">
        <f t="shared" si="9"/>
        <v>3.5533333333333332</v>
      </c>
      <c r="Y18" s="47">
        <f t="shared" si="9"/>
        <v>3.0466666666666669</v>
      </c>
    </row>
    <row r="19" spans="1:25" ht="15.75" x14ac:dyDescent="0.25">
      <c r="G19" s="84" t="s">
        <v>54</v>
      </c>
      <c r="H19" s="84"/>
      <c r="R19" s="87" t="s">
        <v>7</v>
      </c>
      <c r="S19" s="33">
        <v>1</v>
      </c>
      <c r="T19" s="34">
        <f>AVERAGE(K5:K14)</f>
        <v>0.51</v>
      </c>
      <c r="U19" s="34">
        <f>AVERAGE(K22:K31)</f>
        <v>1.02</v>
      </c>
      <c r="V19" s="34">
        <f>AVERAGE(K39:K48)</f>
        <v>1.73</v>
      </c>
      <c r="W19" s="34">
        <f>AVERAGE(K56:K65)</f>
        <v>2.16</v>
      </c>
      <c r="X19" s="34">
        <f>AVERAGE(K73:K82)</f>
        <v>2.86</v>
      </c>
      <c r="Y19" s="35">
        <f t="shared" si="0"/>
        <v>2.3499999999999996</v>
      </c>
    </row>
    <row r="20" spans="1:25" ht="15.75" x14ac:dyDescent="0.25">
      <c r="A20" s="82" t="s">
        <v>25</v>
      </c>
      <c r="B20" s="80" t="s">
        <v>37</v>
      </c>
      <c r="C20" s="80" t="s">
        <v>38</v>
      </c>
      <c r="D20" s="80" t="s">
        <v>39</v>
      </c>
      <c r="E20" s="80" t="s">
        <v>40</v>
      </c>
      <c r="F20" s="80" t="s">
        <v>41</v>
      </c>
      <c r="G20" s="80" t="s">
        <v>42</v>
      </c>
      <c r="H20" s="80" t="s">
        <v>43</v>
      </c>
      <c r="I20" s="80" t="s">
        <v>44</v>
      </c>
      <c r="J20" s="80" t="s">
        <v>45</v>
      </c>
      <c r="K20" s="80" t="s">
        <v>46</v>
      </c>
      <c r="L20" s="80" t="s">
        <v>47</v>
      </c>
      <c r="M20" s="80" t="s">
        <v>48</v>
      </c>
      <c r="N20" s="80" t="s">
        <v>49</v>
      </c>
      <c r="O20" s="80" t="s">
        <v>50</v>
      </c>
      <c r="P20" s="80" t="s">
        <v>51</v>
      </c>
      <c r="R20" s="87"/>
      <c r="S20" s="33">
        <v>2</v>
      </c>
      <c r="T20" s="34">
        <f>AVERAGE(L5:L14)</f>
        <v>0.51999999999999991</v>
      </c>
      <c r="U20" s="34">
        <f>AVERAGE(L22:L31)</f>
        <v>1.04</v>
      </c>
      <c r="V20" s="34">
        <f>AVERAGE(L39:L48)</f>
        <v>1.7499999999999996</v>
      </c>
      <c r="W20" s="34">
        <f>AVERAGE(L56:L65)</f>
        <v>2.15</v>
      </c>
      <c r="X20" s="34">
        <f>AVERAGE(L73:L82)</f>
        <v>2.8400000000000003</v>
      </c>
      <c r="Y20" s="35">
        <f t="shared" si="0"/>
        <v>2.3200000000000003</v>
      </c>
    </row>
    <row r="21" spans="1:25" ht="15.75" x14ac:dyDescent="0.25">
      <c r="A21" s="83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R21" s="87"/>
      <c r="S21" s="33">
        <v>3</v>
      </c>
      <c r="T21" s="34">
        <f>AVERAGE(M5:M14)</f>
        <v>0.5</v>
      </c>
      <c r="U21" s="34">
        <f>AVERAGE(M22:M31)</f>
        <v>1.02</v>
      </c>
      <c r="V21" s="34">
        <f>AVERAGE(M39:M48)</f>
        <v>1.72</v>
      </c>
      <c r="W21" s="34">
        <f>AVERAGE(M56:M65)</f>
        <v>2.16</v>
      </c>
      <c r="X21" s="34">
        <f>AVERAGE(M73:M82)</f>
        <v>2.8999999999999995</v>
      </c>
      <c r="Y21" s="35">
        <f t="shared" si="0"/>
        <v>2.3999999999999995</v>
      </c>
    </row>
    <row r="22" spans="1:25" ht="15.75" x14ac:dyDescent="0.25">
      <c r="A22" s="36" t="s">
        <v>26</v>
      </c>
      <c r="B22" s="37">
        <v>0.8</v>
      </c>
      <c r="C22" s="38">
        <v>0.9</v>
      </c>
      <c r="D22" s="38">
        <v>0.8</v>
      </c>
      <c r="E22" s="38">
        <v>0.8</v>
      </c>
      <c r="F22" s="38">
        <v>0.7</v>
      </c>
      <c r="G22" s="38">
        <v>0.7</v>
      </c>
      <c r="H22" s="38">
        <v>1.1000000000000001</v>
      </c>
      <c r="I22" s="38">
        <v>1.2</v>
      </c>
      <c r="J22" s="38">
        <v>1.1000000000000001</v>
      </c>
      <c r="K22" s="58">
        <v>1</v>
      </c>
      <c r="L22" s="58">
        <v>1.1000000000000001</v>
      </c>
      <c r="M22" s="58">
        <v>1.1000000000000001</v>
      </c>
      <c r="N22" s="37">
        <v>1.1000000000000001</v>
      </c>
      <c r="O22" s="59">
        <v>1</v>
      </c>
      <c r="P22" s="37">
        <v>1.1000000000000001</v>
      </c>
      <c r="R22" s="87"/>
      <c r="S22" s="42" t="s">
        <v>17</v>
      </c>
      <c r="T22" s="43">
        <f t="shared" ref="T22:Y22" si="10">SUM(T19:T21)</f>
        <v>1.5299999999999998</v>
      </c>
      <c r="U22" s="43">
        <f t="shared" si="10"/>
        <v>3.08</v>
      </c>
      <c r="V22" s="43">
        <f t="shared" si="10"/>
        <v>5.1999999999999993</v>
      </c>
      <c r="W22" s="43">
        <f t="shared" si="10"/>
        <v>6.4700000000000006</v>
      </c>
      <c r="X22" s="43">
        <f t="shared" si="10"/>
        <v>8.6</v>
      </c>
      <c r="Y22" s="44">
        <f t="shared" si="10"/>
        <v>7.0699999999999994</v>
      </c>
    </row>
    <row r="23" spans="1:25" ht="15" customHeight="1" x14ac:dyDescent="0.25">
      <c r="A23" s="39" t="s">
        <v>27</v>
      </c>
      <c r="B23" s="12">
        <v>0.8</v>
      </c>
      <c r="C23" s="40">
        <v>0.8</v>
      </c>
      <c r="D23" s="40">
        <v>0.9</v>
      </c>
      <c r="E23" s="40">
        <v>0.8</v>
      </c>
      <c r="F23" s="40">
        <v>0.7</v>
      </c>
      <c r="G23" s="40">
        <v>0.8</v>
      </c>
      <c r="H23" s="41">
        <v>1.1000000000000001</v>
      </c>
      <c r="I23" s="40">
        <v>1.2</v>
      </c>
      <c r="J23" s="40">
        <v>1.1000000000000001</v>
      </c>
      <c r="K23" s="41">
        <v>1</v>
      </c>
      <c r="L23" s="41">
        <v>1.1000000000000001</v>
      </c>
      <c r="M23" s="41">
        <v>1.1000000000000001</v>
      </c>
      <c r="N23" s="12">
        <v>1.1000000000000001</v>
      </c>
      <c r="O23" s="41">
        <v>1</v>
      </c>
      <c r="P23" s="12">
        <v>1.1000000000000001</v>
      </c>
      <c r="R23" s="87"/>
      <c r="S23" s="45" t="s">
        <v>18</v>
      </c>
      <c r="T23" s="46">
        <f t="shared" ref="T23:Y23" si="11">AVERAGE(T19:T21)</f>
        <v>0.5099999999999999</v>
      </c>
      <c r="U23" s="46">
        <f t="shared" si="11"/>
        <v>1.0266666666666666</v>
      </c>
      <c r="V23" s="46">
        <f t="shared" si="11"/>
        <v>1.7333333333333332</v>
      </c>
      <c r="W23" s="46">
        <f t="shared" si="11"/>
        <v>2.1566666666666667</v>
      </c>
      <c r="X23" s="46">
        <f t="shared" si="11"/>
        <v>2.8666666666666667</v>
      </c>
      <c r="Y23" s="47">
        <f t="shared" si="11"/>
        <v>2.3566666666666665</v>
      </c>
    </row>
    <row r="24" spans="1:25" ht="15.75" x14ac:dyDescent="0.25">
      <c r="A24" s="39" t="s">
        <v>28</v>
      </c>
      <c r="B24" s="12">
        <v>0.9</v>
      </c>
      <c r="C24" s="40">
        <v>0.8</v>
      </c>
      <c r="D24" s="40">
        <v>0.8</v>
      </c>
      <c r="E24" s="40">
        <v>0.8</v>
      </c>
      <c r="F24" s="40">
        <v>0.7</v>
      </c>
      <c r="G24" s="40">
        <v>0.7</v>
      </c>
      <c r="H24" s="41">
        <v>1.1000000000000001</v>
      </c>
      <c r="I24" s="40">
        <v>1.2</v>
      </c>
      <c r="J24" s="40">
        <v>1.1000000000000001</v>
      </c>
      <c r="K24" s="41">
        <v>1</v>
      </c>
      <c r="L24" s="41">
        <v>1</v>
      </c>
      <c r="M24" s="41">
        <v>1</v>
      </c>
      <c r="N24" s="12">
        <v>1.1000000000000001</v>
      </c>
      <c r="O24" s="40">
        <v>1.1000000000000001</v>
      </c>
      <c r="P24" s="12">
        <v>1.1000000000000001</v>
      </c>
      <c r="R24" s="87" t="s">
        <v>8</v>
      </c>
      <c r="S24" s="33">
        <v>1</v>
      </c>
      <c r="T24" s="34">
        <f>AVERAGE(N5:N14)</f>
        <v>0.51999999999999991</v>
      </c>
      <c r="U24" s="34">
        <f>AVERAGE(N22:N31)</f>
        <v>1.0699999999999998</v>
      </c>
      <c r="V24" s="34">
        <f>AVERAGE(N39:N48)</f>
        <v>1.8400000000000003</v>
      </c>
      <c r="W24" s="34">
        <f>AVERAGE(N56:N65)</f>
        <v>2.4500000000000002</v>
      </c>
      <c r="X24" s="34">
        <f>AVERAGE(N73:N82)</f>
        <v>3.0600000000000005</v>
      </c>
      <c r="Y24" s="35">
        <f>X24-T24</f>
        <v>2.5400000000000005</v>
      </c>
    </row>
    <row r="25" spans="1:25" ht="15.75" x14ac:dyDescent="0.25">
      <c r="A25" s="39" t="s">
        <v>29</v>
      </c>
      <c r="B25" s="12">
        <v>0.9</v>
      </c>
      <c r="C25" s="40">
        <v>0.8</v>
      </c>
      <c r="D25" s="40">
        <v>0.9</v>
      </c>
      <c r="E25" s="40">
        <v>0.7</v>
      </c>
      <c r="F25" s="40">
        <v>0.8</v>
      </c>
      <c r="G25" s="40">
        <v>0.8</v>
      </c>
      <c r="H25" s="41">
        <v>1.1000000000000001</v>
      </c>
      <c r="I25" s="40">
        <v>1.2</v>
      </c>
      <c r="J25" s="40">
        <v>1.1000000000000001</v>
      </c>
      <c r="K25" s="41">
        <v>1</v>
      </c>
      <c r="L25" s="41">
        <v>1</v>
      </c>
      <c r="M25" s="41">
        <v>1</v>
      </c>
      <c r="N25" s="12">
        <v>1.1000000000000001</v>
      </c>
      <c r="O25" s="12">
        <v>1.1000000000000001</v>
      </c>
      <c r="P25" s="12">
        <v>1.1000000000000001</v>
      </c>
      <c r="R25" s="87"/>
      <c r="S25" s="33">
        <v>2</v>
      </c>
      <c r="T25" s="34">
        <f>AVERAGE(O5:O14)</f>
        <v>0.52</v>
      </c>
      <c r="U25" s="34">
        <f>AVERAGE(O22:O31)</f>
        <v>1.0699999999999998</v>
      </c>
      <c r="V25" s="34">
        <f>AVERAGE(O39:O48)</f>
        <v>1.85</v>
      </c>
      <c r="W25" s="34">
        <f>AVERAGE(O56:O65)</f>
        <v>2.3999999999999995</v>
      </c>
      <c r="X25" s="34">
        <f>AVERAGE(O73:O82)</f>
        <v>3.04</v>
      </c>
      <c r="Y25" s="35">
        <f t="shared" si="0"/>
        <v>2.52</v>
      </c>
    </row>
    <row r="26" spans="1:25" ht="15.75" x14ac:dyDescent="0.25">
      <c r="A26" s="39" t="s">
        <v>30</v>
      </c>
      <c r="B26" s="12">
        <v>0.9</v>
      </c>
      <c r="C26" s="40">
        <v>0.8</v>
      </c>
      <c r="D26" s="40">
        <v>0.9</v>
      </c>
      <c r="E26" s="40">
        <v>0.7</v>
      </c>
      <c r="F26" s="40">
        <v>0.8</v>
      </c>
      <c r="G26" s="40">
        <v>0.8</v>
      </c>
      <c r="H26" s="40">
        <v>1.1000000000000001</v>
      </c>
      <c r="I26" s="40">
        <v>1.1000000000000001</v>
      </c>
      <c r="J26" s="40">
        <v>1.1000000000000001</v>
      </c>
      <c r="K26" s="41">
        <v>1.1000000000000001</v>
      </c>
      <c r="L26" s="41">
        <v>1</v>
      </c>
      <c r="M26" s="41">
        <v>1</v>
      </c>
      <c r="N26" s="12">
        <v>1.1000000000000001</v>
      </c>
      <c r="O26" s="12">
        <v>1.1000000000000001</v>
      </c>
      <c r="P26" s="12">
        <v>1.1000000000000001</v>
      </c>
      <c r="R26" s="87"/>
      <c r="S26" s="33">
        <v>3</v>
      </c>
      <c r="T26" s="34">
        <f>AVERAGE(P5:P14)</f>
        <v>0.51999999999999991</v>
      </c>
      <c r="U26" s="34">
        <f>AVERAGE(P22:P31)</f>
        <v>1.0999999999999999</v>
      </c>
      <c r="V26" s="34">
        <f>AVERAGE(P39:P48)</f>
        <v>1.86</v>
      </c>
      <c r="W26" s="34">
        <f>AVERAGE(P56:P65)</f>
        <v>2.3899999999999997</v>
      </c>
      <c r="X26" s="34">
        <f>AVERAGE(P73:P82)</f>
        <v>3.05</v>
      </c>
      <c r="Y26" s="35">
        <f t="shared" si="0"/>
        <v>2.5299999999999998</v>
      </c>
    </row>
    <row r="27" spans="1:25" ht="15.75" x14ac:dyDescent="0.25">
      <c r="A27" s="39" t="s">
        <v>31</v>
      </c>
      <c r="B27" s="12">
        <v>0.8</v>
      </c>
      <c r="C27" s="40">
        <v>0.9</v>
      </c>
      <c r="D27" s="40">
        <v>0.9</v>
      </c>
      <c r="E27" s="40">
        <v>0.8</v>
      </c>
      <c r="F27" s="40">
        <v>0.8</v>
      </c>
      <c r="G27" s="40">
        <v>0.8</v>
      </c>
      <c r="H27" s="40">
        <v>1.2</v>
      </c>
      <c r="I27" s="40">
        <v>1.1000000000000001</v>
      </c>
      <c r="J27" s="40">
        <v>1.2</v>
      </c>
      <c r="K27" s="41">
        <v>1.1000000000000001</v>
      </c>
      <c r="L27" s="41">
        <v>1</v>
      </c>
      <c r="M27" s="41">
        <v>1</v>
      </c>
      <c r="N27" s="12">
        <v>1.1000000000000001</v>
      </c>
      <c r="O27" s="12">
        <v>1.1000000000000001</v>
      </c>
      <c r="P27" s="12">
        <v>1.1000000000000001</v>
      </c>
      <c r="R27" s="87"/>
      <c r="S27" s="42" t="s">
        <v>17</v>
      </c>
      <c r="T27" s="43">
        <f t="shared" ref="T27:Y27" si="12">SUM(T24:T26)</f>
        <v>1.56</v>
      </c>
      <c r="U27" s="43">
        <f t="shared" si="12"/>
        <v>3.2399999999999993</v>
      </c>
      <c r="V27" s="43">
        <f t="shared" si="12"/>
        <v>5.5500000000000007</v>
      </c>
      <c r="W27" s="43">
        <f t="shared" si="12"/>
        <v>7.2399999999999993</v>
      </c>
      <c r="X27" s="43">
        <f t="shared" si="12"/>
        <v>9.15</v>
      </c>
      <c r="Y27" s="44">
        <f t="shared" si="12"/>
        <v>7.59</v>
      </c>
    </row>
    <row r="28" spans="1:25" ht="15" customHeight="1" x14ac:dyDescent="0.25">
      <c r="A28" s="39" t="s">
        <v>32</v>
      </c>
      <c r="B28" s="12">
        <v>0.9</v>
      </c>
      <c r="C28" s="40">
        <v>0.9</v>
      </c>
      <c r="D28" s="40">
        <v>0.8</v>
      </c>
      <c r="E28" s="40">
        <v>0.7</v>
      </c>
      <c r="F28" s="40">
        <v>0.8</v>
      </c>
      <c r="G28" s="40">
        <v>0.8</v>
      </c>
      <c r="H28" s="40">
        <v>1.2</v>
      </c>
      <c r="I28" s="40">
        <v>1.1000000000000001</v>
      </c>
      <c r="J28" s="40">
        <v>1.2</v>
      </c>
      <c r="K28" s="41">
        <v>1</v>
      </c>
      <c r="L28" s="41">
        <v>1.1000000000000001</v>
      </c>
      <c r="M28" s="41">
        <v>1</v>
      </c>
      <c r="N28" s="60">
        <v>1</v>
      </c>
      <c r="O28" s="12">
        <v>1.1000000000000001</v>
      </c>
      <c r="P28" s="12">
        <v>1.1000000000000001</v>
      </c>
      <c r="R28" s="87"/>
      <c r="S28" s="45" t="s">
        <v>18</v>
      </c>
      <c r="T28" s="46">
        <f t="shared" ref="T28:Y28" si="13">AVERAGE(T24:T26)</f>
        <v>0.52</v>
      </c>
      <c r="U28" s="46">
        <f t="shared" si="13"/>
        <v>1.0799999999999998</v>
      </c>
      <c r="V28" s="46">
        <f t="shared" si="13"/>
        <v>1.8500000000000003</v>
      </c>
      <c r="W28" s="46">
        <f t="shared" si="13"/>
        <v>2.4133333333333331</v>
      </c>
      <c r="X28" s="46">
        <f t="shared" si="13"/>
        <v>3.0500000000000003</v>
      </c>
      <c r="Y28" s="47">
        <f t="shared" si="13"/>
        <v>2.5299999999999998</v>
      </c>
    </row>
    <row r="29" spans="1:25" ht="15.75" x14ac:dyDescent="0.25">
      <c r="A29" s="39" t="s">
        <v>33</v>
      </c>
      <c r="B29" s="12">
        <v>0.9</v>
      </c>
      <c r="C29" s="40">
        <v>0.8</v>
      </c>
      <c r="D29" s="40">
        <v>0.9</v>
      </c>
      <c r="E29" s="40">
        <v>0.7</v>
      </c>
      <c r="F29" s="40">
        <v>0.7</v>
      </c>
      <c r="G29" s="40">
        <v>0.8</v>
      </c>
      <c r="H29" s="40">
        <v>1.2</v>
      </c>
      <c r="I29" s="40">
        <v>1.1000000000000001</v>
      </c>
      <c r="J29" s="40">
        <v>1.2</v>
      </c>
      <c r="K29" s="41">
        <v>1</v>
      </c>
      <c r="L29" s="41">
        <v>1</v>
      </c>
      <c r="M29" s="41">
        <v>1</v>
      </c>
      <c r="N29" s="60">
        <v>1</v>
      </c>
      <c r="O29" s="60">
        <v>1</v>
      </c>
      <c r="P29" s="12">
        <v>1.1000000000000001</v>
      </c>
    </row>
    <row r="30" spans="1:25" ht="15.75" x14ac:dyDescent="0.25">
      <c r="A30" s="39" t="s">
        <v>34</v>
      </c>
      <c r="B30" s="12">
        <v>0.8</v>
      </c>
      <c r="C30" s="41">
        <v>0.9</v>
      </c>
      <c r="D30" s="40">
        <v>0.9</v>
      </c>
      <c r="E30" s="40">
        <v>0.8</v>
      </c>
      <c r="F30" s="40">
        <v>0.8</v>
      </c>
      <c r="G30" s="40">
        <v>0.8</v>
      </c>
      <c r="H30" s="40">
        <v>1.2</v>
      </c>
      <c r="I30" s="40">
        <v>1.2</v>
      </c>
      <c r="J30" s="40">
        <v>1.2</v>
      </c>
      <c r="K30" s="41">
        <v>1</v>
      </c>
      <c r="L30" s="41">
        <v>1</v>
      </c>
      <c r="M30" s="41">
        <v>1</v>
      </c>
      <c r="N30" s="60">
        <v>1</v>
      </c>
      <c r="O30" s="12">
        <v>1.1000000000000001</v>
      </c>
      <c r="P30" s="12">
        <v>1.1000000000000001</v>
      </c>
    </row>
    <row r="31" spans="1:25" ht="15.75" x14ac:dyDescent="0.25">
      <c r="A31" s="39" t="s">
        <v>35</v>
      </c>
      <c r="B31" s="12">
        <v>0.8</v>
      </c>
      <c r="C31" s="41">
        <v>0.8</v>
      </c>
      <c r="D31" s="40">
        <v>0.9</v>
      </c>
      <c r="E31" s="40">
        <v>0.8</v>
      </c>
      <c r="F31" s="40">
        <v>0.7</v>
      </c>
      <c r="G31" s="40">
        <v>0.8</v>
      </c>
      <c r="H31" s="40">
        <v>1.2</v>
      </c>
      <c r="I31" s="40">
        <v>1.2</v>
      </c>
      <c r="J31" s="41">
        <v>1.1000000000000001</v>
      </c>
      <c r="K31" s="41">
        <v>1</v>
      </c>
      <c r="L31" s="41">
        <v>1.1000000000000001</v>
      </c>
      <c r="M31" s="41">
        <v>1</v>
      </c>
      <c r="N31" s="60">
        <v>1.1000000000000001</v>
      </c>
      <c r="O31" s="12">
        <v>1.1000000000000001</v>
      </c>
      <c r="P31" s="12">
        <v>1.1000000000000001</v>
      </c>
    </row>
    <row r="32" spans="1:25" ht="15.75" x14ac:dyDescent="0.25">
      <c r="A32" s="48" t="s">
        <v>36</v>
      </c>
      <c r="B32" s="49">
        <f>SUM(B22:B31)</f>
        <v>8.5</v>
      </c>
      <c r="C32" s="50">
        <f t="shared" ref="C32:P32" si="14">SUM(C22:C31)</f>
        <v>8.4</v>
      </c>
      <c r="D32" s="51">
        <f t="shared" si="14"/>
        <v>8.7000000000000011</v>
      </c>
      <c r="E32" s="51">
        <f t="shared" si="14"/>
        <v>7.6000000000000005</v>
      </c>
      <c r="F32" s="50">
        <v>0.8</v>
      </c>
      <c r="G32" s="51">
        <f>SUM(G22:G31)</f>
        <v>7.7999999999999989</v>
      </c>
      <c r="H32" s="50">
        <f t="shared" si="14"/>
        <v>11.499999999999998</v>
      </c>
      <c r="I32" s="51">
        <f t="shared" si="14"/>
        <v>11.599999999999998</v>
      </c>
      <c r="J32" s="51">
        <f t="shared" si="14"/>
        <v>11.399999999999999</v>
      </c>
      <c r="K32" s="51">
        <f t="shared" si="14"/>
        <v>10.199999999999999</v>
      </c>
      <c r="L32" s="51">
        <f t="shared" si="14"/>
        <v>10.4</v>
      </c>
      <c r="M32" s="51">
        <f t="shared" si="14"/>
        <v>10.199999999999999</v>
      </c>
      <c r="N32" s="49">
        <f t="shared" si="14"/>
        <v>10.7</v>
      </c>
      <c r="O32" s="52">
        <f t="shared" si="14"/>
        <v>10.7</v>
      </c>
      <c r="P32" s="49">
        <f t="shared" si="14"/>
        <v>10.999999999999998</v>
      </c>
    </row>
    <row r="33" spans="1:16" ht="15.75" x14ac:dyDescent="0.25">
      <c r="A33" s="53" t="s">
        <v>18</v>
      </c>
      <c r="B33" s="54">
        <f>AVERAGE(B22:B31)</f>
        <v>0.85</v>
      </c>
      <c r="C33" s="54">
        <f t="shared" ref="C33:P33" si="15">AVERAGE(C22:C31)</f>
        <v>0.84000000000000008</v>
      </c>
      <c r="D33" s="54">
        <f t="shared" si="15"/>
        <v>0.87000000000000011</v>
      </c>
      <c r="E33" s="54">
        <f t="shared" si="15"/>
        <v>0.76</v>
      </c>
      <c r="F33" s="54">
        <f t="shared" si="15"/>
        <v>0.74999999999999989</v>
      </c>
      <c r="G33" s="54">
        <f t="shared" si="15"/>
        <v>0.77999999999999992</v>
      </c>
      <c r="H33" s="54">
        <f t="shared" si="15"/>
        <v>1.1499999999999999</v>
      </c>
      <c r="I33" s="54">
        <f t="shared" si="15"/>
        <v>1.1599999999999997</v>
      </c>
      <c r="J33" s="54">
        <f t="shared" si="15"/>
        <v>1.1399999999999999</v>
      </c>
      <c r="K33" s="54">
        <f t="shared" si="15"/>
        <v>1.02</v>
      </c>
      <c r="L33" s="54">
        <f t="shared" si="15"/>
        <v>1.04</v>
      </c>
      <c r="M33" s="54">
        <f t="shared" si="15"/>
        <v>1.02</v>
      </c>
      <c r="N33" s="56">
        <f t="shared" si="15"/>
        <v>1.0699999999999998</v>
      </c>
      <c r="O33" s="56">
        <f t="shared" si="15"/>
        <v>1.0699999999999998</v>
      </c>
      <c r="P33" s="56">
        <f t="shared" si="15"/>
        <v>1.0999999999999999</v>
      </c>
    </row>
    <row r="36" spans="1:16" ht="15.75" x14ac:dyDescent="0.25">
      <c r="G36" s="84" t="s">
        <v>55</v>
      </c>
      <c r="H36" s="85"/>
    </row>
    <row r="37" spans="1:16" x14ac:dyDescent="0.25">
      <c r="A37" s="82" t="s">
        <v>25</v>
      </c>
      <c r="B37" s="80" t="s">
        <v>37</v>
      </c>
      <c r="C37" s="80" t="s">
        <v>38</v>
      </c>
      <c r="D37" s="80" t="s">
        <v>39</v>
      </c>
      <c r="E37" s="80" t="s">
        <v>40</v>
      </c>
      <c r="F37" s="80" t="s">
        <v>41</v>
      </c>
      <c r="G37" s="80" t="s">
        <v>42</v>
      </c>
      <c r="H37" s="80" t="s">
        <v>43</v>
      </c>
      <c r="I37" s="80" t="s">
        <v>44</v>
      </c>
      <c r="J37" s="80" t="s">
        <v>45</v>
      </c>
      <c r="K37" s="80" t="s">
        <v>46</v>
      </c>
      <c r="L37" s="80" t="s">
        <v>47</v>
      </c>
      <c r="M37" s="80" t="s">
        <v>48</v>
      </c>
      <c r="N37" s="80" t="s">
        <v>49</v>
      </c>
      <c r="O37" s="80" t="s">
        <v>50</v>
      </c>
      <c r="P37" s="80" t="s">
        <v>51</v>
      </c>
    </row>
    <row r="38" spans="1:16" x14ac:dyDescent="0.25">
      <c r="A38" s="83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</row>
    <row r="39" spans="1:16" ht="15.75" x14ac:dyDescent="0.25">
      <c r="A39" s="36" t="s">
        <v>26</v>
      </c>
      <c r="B39" s="37">
        <v>1.5</v>
      </c>
      <c r="C39" s="38">
        <v>1.4</v>
      </c>
      <c r="D39" s="38">
        <v>1.5</v>
      </c>
      <c r="E39" s="38">
        <v>1.3</v>
      </c>
      <c r="F39" s="38">
        <v>1.3</v>
      </c>
      <c r="G39" s="38">
        <v>1.4</v>
      </c>
      <c r="H39" s="59">
        <v>2.2000000000000002</v>
      </c>
      <c r="I39" s="59">
        <v>2.2000000000000002</v>
      </c>
      <c r="J39" s="59">
        <v>2.1</v>
      </c>
      <c r="K39" s="37">
        <v>1.8</v>
      </c>
      <c r="L39" s="58">
        <v>1.8</v>
      </c>
      <c r="M39" s="58">
        <v>1.7</v>
      </c>
      <c r="N39" s="58">
        <v>1.9</v>
      </c>
      <c r="O39" s="58">
        <v>1.9</v>
      </c>
      <c r="P39" s="37">
        <v>1.8</v>
      </c>
    </row>
    <row r="40" spans="1:16" ht="15.75" x14ac:dyDescent="0.25">
      <c r="A40" s="39" t="s">
        <v>27</v>
      </c>
      <c r="B40" s="12">
        <v>1.5</v>
      </c>
      <c r="C40" s="40">
        <v>1.4</v>
      </c>
      <c r="D40" s="40">
        <v>1.5</v>
      </c>
      <c r="E40" s="40">
        <v>1.3</v>
      </c>
      <c r="F40" s="40">
        <v>1.3</v>
      </c>
      <c r="G40" s="40">
        <v>1.4</v>
      </c>
      <c r="H40" s="60">
        <v>2.2000000000000002</v>
      </c>
      <c r="I40" s="60">
        <v>2.2000000000000002</v>
      </c>
      <c r="J40" s="41">
        <v>2.1</v>
      </c>
      <c r="K40" s="12">
        <v>1.7</v>
      </c>
      <c r="L40" s="41">
        <v>1.8</v>
      </c>
      <c r="M40" s="41">
        <v>1.7</v>
      </c>
      <c r="N40" s="41">
        <v>1.9</v>
      </c>
      <c r="O40" s="41">
        <v>1.9</v>
      </c>
      <c r="P40" s="12">
        <v>1.7</v>
      </c>
    </row>
    <row r="41" spans="1:16" ht="15.75" x14ac:dyDescent="0.25">
      <c r="A41" s="39" t="s">
        <v>28</v>
      </c>
      <c r="B41" s="12">
        <v>1.5</v>
      </c>
      <c r="C41" s="40">
        <v>1.5</v>
      </c>
      <c r="D41" s="40">
        <v>1.6</v>
      </c>
      <c r="E41" s="40">
        <v>1.3</v>
      </c>
      <c r="F41" s="40">
        <v>1.2</v>
      </c>
      <c r="G41" s="40">
        <v>1.4</v>
      </c>
      <c r="H41" s="60">
        <v>2.1</v>
      </c>
      <c r="I41" s="60">
        <v>2.2000000000000002</v>
      </c>
      <c r="J41" s="41">
        <v>2.1</v>
      </c>
      <c r="K41" s="12">
        <v>1.7</v>
      </c>
      <c r="L41" s="41">
        <v>1.7</v>
      </c>
      <c r="M41" s="41">
        <v>1.7</v>
      </c>
      <c r="N41" s="41">
        <v>1.8</v>
      </c>
      <c r="O41" s="41">
        <v>1.9</v>
      </c>
      <c r="P41" s="12">
        <v>1.9</v>
      </c>
    </row>
    <row r="42" spans="1:16" ht="15.75" x14ac:dyDescent="0.25">
      <c r="A42" s="39" t="s">
        <v>29</v>
      </c>
      <c r="B42" s="12">
        <v>1.4</v>
      </c>
      <c r="C42" s="40">
        <v>1.5</v>
      </c>
      <c r="D42" s="40">
        <v>1.6</v>
      </c>
      <c r="E42" s="40">
        <v>1.3</v>
      </c>
      <c r="F42" s="40">
        <v>1.3</v>
      </c>
      <c r="G42" s="40">
        <v>1.4</v>
      </c>
      <c r="H42" s="60">
        <v>2.1</v>
      </c>
      <c r="I42" s="60">
        <v>2.1</v>
      </c>
      <c r="J42" s="60">
        <v>2.1</v>
      </c>
      <c r="K42" s="12">
        <v>1.7</v>
      </c>
      <c r="L42" s="41">
        <v>1.9</v>
      </c>
      <c r="M42" s="41">
        <v>1.7</v>
      </c>
      <c r="N42" s="41">
        <v>1.7</v>
      </c>
      <c r="O42" s="41">
        <v>1.9</v>
      </c>
      <c r="P42" s="12">
        <v>1.9</v>
      </c>
    </row>
    <row r="43" spans="1:16" ht="15.75" x14ac:dyDescent="0.25">
      <c r="A43" s="39" t="s">
        <v>30</v>
      </c>
      <c r="B43" s="12">
        <v>1.5</v>
      </c>
      <c r="C43" s="40">
        <v>1.5</v>
      </c>
      <c r="D43" s="40">
        <v>1.6</v>
      </c>
      <c r="E43" s="40">
        <v>1.2</v>
      </c>
      <c r="F43" s="40">
        <v>1.3</v>
      </c>
      <c r="G43" s="40">
        <v>1.4</v>
      </c>
      <c r="H43" s="60">
        <v>2.1</v>
      </c>
      <c r="I43" s="60">
        <v>2</v>
      </c>
      <c r="J43" s="60">
        <v>2</v>
      </c>
      <c r="K43" s="12">
        <v>1.8</v>
      </c>
      <c r="L43" s="41">
        <v>1.7</v>
      </c>
      <c r="M43" s="41">
        <v>1.8</v>
      </c>
      <c r="N43" s="41">
        <v>1.8</v>
      </c>
      <c r="O43" s="41">
        <v>1.8</v>
      </c>
      <c r="P43" s="12">
        <v>1.9</v>
      </c>
    </row>
    <row r="44" spans="1:16" ht="15.75" x14ac:dyDescent="0.25">
      <c r="A44" s="39" t="s">
        <v>31</v>
      </c>
      <c r="B44" s="12">
        <v>1.5</v>
      </c>
      <c r="C44" s="40">
        <v>1.5</v>
      </c>
      <c r="D44" s="40">
        <v>1.4</v>
      </c>
      <c r="E44" s="40">
        <v>1.1000000000000001</v>
      </c>
      <c r="F44" s="40">
        <v>1.3</v>
      </c>
      <c r="G44" s="40">
        <v>1.4</v>
      </c>
      <c r="H44" s="60">
        <v>2.2000000000000002</v>
      </c>
      <c r="I44" s="60">
        <v>2.1</v>
      </c>
      <c r="J44" s="60">
        <v>2</v>
      </c>
      <c r="K44" s="12">
        <v>1.8</v>
      </c>
      <c r="L44" s="41">
        <v>1.7</v>
      </c>
      <c r="M44" s="41">
        <v>1.7</v>
      </c>
      <c r="N44" s="41">
        <v>1.8</v>
      </c>
      <c r="O44" s="41">
        <v>1.7</v>
      </c>
      <c r="P44" s="12">
        <v>1.9</v>
      </c>
    </row>
    <row r="45" spans="1:16" ht="15.75" x14ac:dyDescent="0.25">
      <c r="A45" s="39" t="s">
        <v>32</v>
      </c>
      <c r="B45" s="12">
        <v>1.5</v>
      </c>
      <c r="C45" s="40">
        <v>1.5</v>
      </c>
      <c r="D45" s="40">
        <v>1.6</v>
      </c>
      <c r="E45" s="40">
        <v>1.3</v>
      </c>
      <c r="F45" s="40">
        <v>1.3</v>
      </c>
      <c r="G45" s="40">
        <v>1.3</v>
      </c>
      <c r="H45" s="60">
        <v>2.2000000000000002</v>
      </c>
      <c r="I45" s="60">
        <v>2.2000000000000002</v>
      </c>
      <c r="J45" s="60">
        <v>2</v>
      </c>
      <c r="K45" s="60">
        <v>1.7</v>
      </c>
      <c r="L45" s="41">
        <v>1.7</v>
      </c>
      <c r="M45" s="41">
        <v>1.7</v>
      </c>
      <c r="N45" s="41">
        <v>1.9</v>
      </c>
      <c r="O45" s="41">
        <v>1.8</v>
      </c>
      <c r="P45" s="60">
        <v>1.9</v>
      </c>
    </row>
    <row r="46" spans="1:16" ht="15.75" x14ac:dyDescent="0.25">
      <c r="A46" s="39" t="s">
        <v>33</v>
      </c>
      <c r="B46" s="12">
        <v>1.5</v>
      </c>
      <c r="C46" s="40">
        <v>1.5</v>
      </c>
      <c r="D46" s="40">
        <v>1.5</v>
      </c>
      <c r="E46" s="40">
        <v>1.3</v>
      </c>
      <c r="F46" s="40">
        <v>1.3</v>
      </c>
      <c r="G46" s="40">
        <v>1.3</v>
      </c>
      <c r="H46" s="60">
        <v>2</v>
      </c>
      <c r="I46" s="60">
        <v>2.2000000000000002</v>
      </c>
      <c r="J46" s="60">
        <v>2.1</v>
      </c>
      <c r="K46" s="60">
        <v>1.7</v>
      </c>
      <c r="L46" s="41">
        <v>1.8</v>
      </c>
      <c r="M46" s="41">
        <v>1.7</v>
      </c>
      <c r="N46" s="41">
        <v>1.9</v>
      </c>
      <c r="O46" s="41">
        <v>1.8</v>
      </c>
      <c r="P46" s="60">
        <v>1.8</v>
      </c>
    </row>
    <row r="47" spans="1:16" ht="15.75" x14ac:dyDescent="0.25">
      <c r="A47" s="39" t="s">
        <v>34</v>
      </c>
      <c r="B47" s="12">
        <v>1.4</v>
      </c>
      <c r="C47" s="41">
        <v>1.5</v>
      </c>
      <c r="D47" s="40">
        <v>1.5</v>
      </c>
      <c r="E47" s="40">
        <v>1.3</v>
      </c>
      <c r="F47" s="40">
        <v>1.2</v>
      </c>
      <c r="G47" s="40">
        <v>1.3</v>
      </c>
      <c r="H47" s="60">
        <v>2.2000000000000002</v>
      </c>
      <c r="I47" s="60">
        <v>2.2000000000000002</v>
      </c>
      <c r="J47" s="60">
        <v>2.1</v>
      </c>
      <c r="K47" s="60">
        <v>1.7</v>
      </c>
      <c r="L47" s="41">
        <v>1.7</v>
      </c>
      <c r="M47" s="41">
        <v>1.8</v>
      </c>
      <c r="N47" s="41">
        <v>1.9</v>
      </c>
      <c r="O47" s="41">
        <v>1.9</v>
      </c>
      <c r="P47" s="60">
        <v>1.9</v>
      </c>
    </row>
    <row r="48" spans="1:16" ht="15.75" x14ac:dyDescent="0.25">
      <c r="A48" s="39" t="s">
        <v>35</v>
      </c>
      <c r="B48" s="12">
        <v>1.5</v>
      </c>
      <c r="C48" s="41">
        <v>1.5</v>
      </c>
      <c r="D48" s="40">
        <v>1.7</v>
      </c>
      <c r="E48" s="40">
        <v>1.3</v>
      </c>
      <c r="F48" s="40">
        <v>1.3</v>
      </c>
      <c r="G48" s="40">
        <v>1.3</v>
      </c>
      <c r="H48" s="60">
        <v>2.2000000000000002</v>
      </c>
      <c r="I48" s="60">
        <v>2.1</v>
      </c>
      <c r="J48" s="60">
        <v>2.1</v>
      </c>
      <c r="K48" s="60">
        <v>1.7</v>
      </c>
      <c r="L48" s="41">
        <v>1.7</v>
      </c>
      <c r="M48" s="41">
        <v>1.7</v>
      </c>
      <c r="N48" s="41">
        <v>1.8</v>
      </c>
      <c r="O48" s="41">
        <v>1.9</v>
      </c>
      <c r="P48" s="60">
        <v>1.9</v>
      </c>
    </row>
    <row r="49" spans="1:16" ht="15.75" x14ac:dyDescent="0.25">
      <c r="A49" s="48" t="s">
        <v>36</v>
      </c>
      <c r="B49" s="49">
        <f>SUM(B39:B48)</f>
        <v>14.8</v>
      </c>
      <c r="C49" s="50">
        <f t="shared" ref="C49:E49" si="16">SUM(C39:C48)</f>
        <v>14.8</v>
      </c>
      <c r="D49" s="51">
        <f t="shared" si="16"/>
        <v>15.499999999999998</v>
      </c>
      <c r="E49" s="51">
        <f t="shared" si="16"/>
        <v>12.700000000000003</v>
      </c>
      <c r="F49" s="50">
        <v>0.8</v>
      </c>
      <c r="G49" s="51">
        <f>SUM(G39:G48)</f>
        <v>13.600000000000003</v>
      </c>
      <c r="H49" s="50">
        <f t="shared" ref="H49:P49" si="17">SUM(H39:H48)</f>
        <v>21.499999999999996</v>
      </c>
      <c r="I49" s="51">
        <f t="shared" si="17"/>
        <v>21.5</v>
      </c>
      <c r="J49" s="52">
        <f t="shared" ref="J49" si="18">SUM(J39:J48)</f>
        <v>20.700000000000003</v>
      </c>
      <c r="K49" s="51">
        <f t="shared" si="17"/>
        <v>17.3</v>
      </c>
      <c r="L49" s="51">
        <f t="shared" si="17"/>
        <v>17.499999999999996</v>
      </c>
      <c r="M49" s="51">
        <f t="shared" si="17"/>
        <v>17.2</v>
      </c>
      <c r="N49" s="49">
        <f t="shared" si="17"/>
        <v>18.400000000000002</v>
      </c>
      <c r="O49" s="52">
        <f t="shared" si="17"/>
        <v>18.5</v>
      </c>
      <c r="P49" s="49">
        <f t="shared" si="17"/>
        <v>18.600000000000001</v>
      </c>
    </row>
    <row r="50" spans="1:16" ht="15.75" x14ac:dyDescent="0.25">
      <c r="A50" s="53" t="s">
        <v>18</v>
      </c>
      <c r="B50" s="54">
        <f>AVERAGE(B39:B48)</f>
        <v>1.48</v>
      </c>
      <c r="C50" s="54">
        <f t="shared" ref="C50:P50" si="19">AVERAGE(C39:C48)</f>
        <v>1.48</v>
      </c>
      <c r="D50" s="54">
        <f t="shared" si="19"/>
        <v>1.5499999999999998</v>
      </c>
      <c r="E50" s="54">
        <f t="shared" si="19"/>
        <v>1.2700000000000002</v>
      </c>
      <c r="F50" s="54">
        <f t="shared" si="19"/>
        <v>1.28</v>
      </c>
      <c r="G50" s="54">
        <f t="shared" si="19"/>
        <v>1.3600000000000003</v>
      </c>
      <c r="H50" s="54">
        <f t="shared" si="19"/>
        <v>2.1499999999999995</v>
      </c>
      <c r="I50" s="54">
        <f t="shared" si="19"/>
        <v>2.15</v>
      </c>
      <c r="J50" s="54">
        <f t="shared" si="19"/>
        <v>2.0700000000000003</v>
      </c>
      <c r="K50" s="54">
        <f t="shared" si="19"/>
        <v>1.73</v>
      </c>
      <c r="L50" s="54">
        <f t="shared" si="19"/>
        <v>1.7499999999999996</v>
      </c>
      <c r="M50" s="54">
        <f t="shared" si="19"/>
        <v>1.72</v>
      </c>
      <c r="N50" s="56">
        <f t="shared" si="19"/>
        <v>1.8400000000000003</v>
      </c>
      <c r="O50" s="56">
        <f t="shared" si="19"/>
        <v>1.85</v>
      </c>
      <c r="P50" s="56">
        <f t="shared" si="19"/>
        <v>1.86</v>
      </c>
    </row>
    <row r="53" spans="1:16" ht="15.75" x14ac:dyDescent="0.25">
      <c r="G53" s="84" t="s">
        <v>56</v>
      </c>
      <c r="H53" s="86"/>
    </row>
    <row r="54" spans="1:16" x14ac:dyDescent="0.25">
      <c r="A54" s="82" t="s">
        <v>25</v>
      </c>
      <c r="B54" s="80" t="s">
        <v>37</v>
      </c>
      <c r="C54" s="80" t="s">
        <v>38</v>
      </c>
      <c r="D54" s="80" t="s">
        <v>39</v>
      </c>
      <c r="E54" s="80" t="s">
        <v>40</v>
      </c>
      <c r="F54" s="80" t="s">
        <v>41</v>
      </c>
      <c r="G54" s="80" t="s">
        <v>42</v>
      </c>
      <c r="H54" s="80" t="s">
        <v>43</v>
      </c>
      <c r="I54" s="80" t="s">
        <v>44</v>
      </c>
      <c r="J54" s="80" t="s">
        <v>45</v>
      </c>
      <c r="K54" s="80" t="s">
        <v>46</v>
      </c>
      <c r="L54" s="80" t="s">
        <v>47</v>
      </c>
      <c r="M54" s="80" t="s">
        <v>48</v>
      </c>
      <c r="N54" s="80" t="s">
        <v>49</v>
      </c>
      <c r="O54" s="80" t="s">
        <v>50</v>
      </c>
      <c r="P54" s="80" t="s">
        <v>51</v>
      </c>
    </row>
    <row r="55" spans="1:16" x14ac:dyDescent="0.25">
      <c r="A55" s="83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</row>
    <row r="56" spans="1:16" ht="15.75" x14ac:dyDescent="0.25">
      <c r="A56" s="36" t="s">
        <v>26</v>
      </c>
      <c r="B56" s="58">
        <v>2</v>
      </c>
      <c r="C56" s="58">
        <v>1.9</v>
      </c>
      <c r="D56" s="37">
        <v>2</v>
      </c>
      <c r="E56" s="37">
        <v>1.8</v>
      </c>
      <c r="F56" s="58">
        <v>1.8</v>
      </c>
      <c r="G56" s="58">
        <v>1.8</v>
      </c>
      <c r="H56" s="59">
        <v>2.6</v>
      </c>
      <c r="I56" s="59">
        <v>2.7</v>
      </c>
      <c r="J56" s="59">
        <v>2.7</v>
      </c>
      <c r="K56" s="59">
        <v>2.1</v>
      </c>
      <c r="L56" s="59">
        <v>2.1</v>
      </c>
      <c r="M56" s="59">
        <v>2.2000000000000002</v>
      </c>
      <c r="N56" s="58">
        <v>2.4</v>
      </c>
      <c r="O56" s="58">
        <v>2.5</v>
      </c>
      <c r="P56" s="37">
        <v>2.4</v>
      </c>
    </row>
    <row r="57" spans="1:16" ht="15.75" x14ac:dyDescent="0.25">
      <c r="A57" s="39" t="s">
        <v>27</v>
      </c>
      <c r="B57" s="41">
        <v>1.9</v>
      </c>
      <c r="C57" s="41">
        <v>1.9</v>
      </c>
      <c r="D57" s="12">
        <v>2</v>
      </c>
      <c r="E57" s="12">
        <v>1.8</v>
      </c>
      <c r="F57" s="41">
        <v>1.8</v>
      </c>
      <c r="G57" s="41">
        <v>1.8</v>
      </c>
      <c r="H57" s="60">
        <v>2.6</v>
      </c>
      <c r="I57" s="60">
        <v>2.7</v>
      </c>
      <c r="J57" s="41">
        <v>2.7</v>
      </c>
      <c r="K57" s="60">
        <v>2.1</v>
      </c>
      <c r="L57" s="60">
        <v>2.2000000000000002</v>
      </c>
      <c r="M57" s="41">
        <v>2.2000000000000002</v>
      </c>
      <c r="N57" s="41">
        <v>2.4</v>
      </c>
      <c r="O57" s="41">
        <v>2.4</v>
      </c>
      <c r="P57" s="12">
        <v>2.4</v>
      </c>
    </row>
    <row r="58" spans="1:16" ht="15.75" x14ac:dyDescent="0.25">
      <c r="A58" s="39" t="s">
        <v>28</v>
      </c>
      <c r="B58" s="41">
        <v>2</v>
      </c>
      <c r="C58" s="41">
        <v>1.9</v>
      </c>
      <c r="D58" s="12">
        <v>1.9</v>
      </c>
      <c r="E58" s="12">
        <v>1.8</v>
      </c>
      <c r="F58" s="41">
        <v>1.7</v>
      </c>
      <c r="G58" s="41">
        <v>1.7</v>
      </c>
      <c r="H58" s="60">
        <v>2.7</v>
      </c>
      <c r="I58" s="60">
        <v>2.7</v>
      </c>
      <c r="J58" s="41">
        <v>2.6</v>
      </c>
      <c r="K58" s="60">
        <v>2.2000000000000002</v>
      </c>
      <c r="L58" s="60">
        <v>2.1</v>
      </c>
      <c r="M58" s="41">
        <v>2.1</v>
      </c>
      <c r="N58" s="41">
        <v>2.5</v>
      </c>
      <c r="O58" s="41">
        <v>2.2999999999999998</v>
      </c>
      <c r="P58" s="12">
        <v>2.2999999999999998</v>
      </c>
    </row>
    <row r="59" spans="1:16" ht="15.75" x14ac:dyDescent="0.25">
      <c r="A59" s="39" t="s">
        <v>29</v>
      </c>
      <c r="B59" s="41">
        <v>2</v>
      </c>
      <c r="C59" s="41">
        <v>1.9</v>
      </c>
      <c r="D59" s="60">
        <v>2</v>
      </c>
      <c r="E59" s="12">
        <v>1.7</v>
      </c>
      <c r="F59" s="41">
        <v>1.9</v>
      </c>
      <c r="G59" s="41">
        <v>1.8</v>
      </c>
      <c r="H59" s="60">
        <v>2.7</v>
      </c>
      <c r="I59" s="60">
        <v>2.7</v>
      </c>
      <c r="J59" s="60">
        <v>2.6</v>
      </c>
      <c r="K59" s="60">
        <v>2.2000000000000002</v>
      </c>
      <c r="L59" s="60">
        <v>2.1</v>
      </c>
      <c r="M59" s="60">
        <v>2.1</v>
      </c>
      <c r="N59" s="41">
        <v>2.5</v>
      </c>
      <c r="O59" s="41">
        <v>2.2999999999999998</v>
      </c>
      <c r="P59" s="12">
        <v>2.4</v>
      </c>
    </row>
    <row r="60" spans="1:16" ht="15.75" x14ac:dyDescent="0.25">
      <c r="A60" s="39" t="s">
        <v>30</v>
      </c>
      <c r="B60" s="41">
        <v>2</v>
      </c>
      <c r="C60" s="41">
        <v>1.8</v>
      </c>
      <c r="D60" s="12">
        <v>1.9</v>
      </c>
      <c r="E60" s="12">
        <v>1.8</v>
      </c>
      <c r="F60" s="41">
        <v>1.7</v>
      </c>
      <c r="G60" s="41">
        <v>1.8</v>
      </c>
      <c r="H60" s="60">
        <v>2.7</v>
      </c>
      <c r="I60" s="60">
        <v>2.7</v>
      </c>
      <c r="J60" s="60">
        <v>2.7</v>
      </c>
      <c r="K60" s="60">
        <v>2.1</v>
      </c>
      <c r="L60" s="60">
        <v>2.2000000000000002</v>
      </c>
      <c r="M60" s="60">
        <v>2.2000000000000002</v>
      </c>
      <c r="N60" s="41">
        <v>2.5</v>
      </c>
      <c r="O60" s="41">
        <v>2.4</v>
      </c>
      <c r="P60" s="12">
        <v>2.5</v>
      </c>
    </row>
    <row r="61" spans="1:16" ht="15.75" x14ac:dyDescent="0.25">
      <c r="A61" s="39" t="s">
        <v>31</v>
      </c>
      <c r="B61" s="41">
        <v>2</v>
      </c>
      <c r="C61" s="41">
        <v>1.7</v>
      </c>
      <c r="D61" s="12">
        <v>1.9</v>
      </c>
      <c r="E61" s="12">
        <v>1.8</v>
      </c>
      <c r="F61" s="41">
        <v>1.7</v>
      </c>
      <c r="G61" s="41">
        <v>1.7</v>
      </c>
      <c r="H61" s="60">
        <v>2.7</v>
      </c>
      <c r="I61" s="60">
        <v>2.6</v>
      </c>
      <c r="J61" s="60">
        <v>2.7</v>
      </c>
      <c r="K61" s="60">
        <v>2.2000000000000002</v>
      </c>
      <c r="L61" s="60">
        <v>2.1</v>
      </c>
      <c r="M61" s="60">
        <v>2.2000000000000002</v>
      </c>
      <c r="N61" s="41">
        <v>2.2999999999999998</v>
      </c>
      <c r="O61" s="41">
        <v>2.4</v>
      </c>
      <c r="P61" s="12">
        <v>2.4</v>
      </c>
    </row>
    <row r="62" spans="1:16" ht="15.75" x14ac:dyDescent="0.25">
      <c r="A62" s="39" t="s">
        <v>32</v>
      </c>
      <c r="B62" s="41">
        <v>1.9</v>
      </c>
      <c r="C62" s="41">
        <v>1.8</v>
      </c>
      <c r="D62" s="60">
        <v>2</v>
      </c>
      <c r="E62" s="60">
        <v>1.7</v>
      </c>
      <c r="F62" s="41">
        <v>1.7</v>
      </c>
      <c r="G62" s="41">
        <v>1.8</v>
      </c>
      <c r="H62" s="60">
        <v>2.6</v>
      </c>
      <c r="I62" s="60">
        <v>2.7</v>
      </c>
      <c r="J62" s="60">
        <v>2.8</v>
      </c>
      <c r="K62" s="60">
        <v>2.2000000000000002</v>
      </c>
      <c r="L62" s="60">
        <v>2.2000000000000002</v>
      </c>
      <c r="M62" s="60">
        <v>2.1</v>
      </c>
      <c r="N62" s="41">
        <v>2.5</v>
      </c>
      <c r="O62" s="41">
        <v>2.5</v>
      </c>
      <c r="P62" s="60">
        <v>2.2999999999999998</v>
      </c>
    </row>
    <row r="63" spans="1:16" ht="15.75" x14ac:dyDescent="0.25">
      <c r="A63" s="39" t="s">
        <v>33</v>
      </c>
      <c r="B63" s="41">
        <v>2</v>
      </c>
      <c r="C63" s="41">
        <v>1.8</v>
      </c>
      <c r="D63" s="60">
        <v>2</v>
      </c>
      <c r="E63" s="60">
        <v>1.7</v>
      </c>
      <c r="F63" s="41">
        <v>1.8</v>
      </c>
      <c r="G63" s="41">
        <v>1.7</v>
      </c>
      <c r="H63" s="60">
        <v>2.7</v>
      </c>
      <c r="I63" s="60">
        <v>2.7</v>
      </c>
      <c r="J63" s="60">
        <v>2.7</v>
      </c>
      <c r="K63" s="60">
        <v>2.2000000000000002</v>
      </c>
      <c r="L63" s="60">
        <v>2.1</v>
      </c>
      <c r="M63" s="60">
        <v>2.2000000000000002</v>
      </c>
      <c r="N63" s="41">
        <v>2.4</v>
      </c>
      <c r="O63" s="41">
        <v>2.4</v>
      </c>
      <c r="P63" s="60">
        <v>2.4</v>
      </c>
    </row>
    <row r="64" spans="1:16" ht="15.75" x14ac:dyDescent="0.25">
      <c r="A64" s="39" t="s">
        <v>34</v>
      </c>
      <c r="B64" s="41">
        <v>1.9</v>
      </c>
      <c r="C64" s="41">
        <v>1.9</v>
      </c>
      <c r="D64" s="60">
        <v>1.9</v>
      </c>
      <c r="E64" s="60">
        <v>1.7</v>
      </c>
      <c r="F64" s="41">
        <v>1.7</v>
      </c>
      <c r="G64" s="41">
        <v>1.8</v>
      </c>
      <c r="H64" s="60">
        <v>2.7</v>
      </c>
      <c r="I64" s="60">
        <v>2.6</v>
      </c>
      <c r="J64" s="60">
        <v>2.7</v>
      </c>
      <c r="K64" s="60">
        <v>2.2000000000000002</v>
      </c>
      <c r="L64" s="60">
        <v>2.2000000000000002</v>
      </c>
      <c r="M64" s="60">
        <v>2.2000000000000002</v>
      </c>
      <c r="N64" s="41">
        <v>2.5</v>
      </c>
      <c r="O64" s="41">
        <v>2.4</v>
      </c>
      <c r="P64" s="60">
        <v>2.4</v>
      </c>
    </row>
    <row r="65" spans="1:16" ht="15.75" x14ac:dyDescent="0.25">
      <c r="A65" s="39" t="s">
        <v>35</v>
      </c>
      <c r="B65" s="41">
        <v>1.8</v>
      </c>
      <c r="C65" s="41">
        <v>1.9</v>
      </c>
      <c r="D65" s="60">
        <v>1.9</v>
      </c>
      <c r="E65" s="60">
        <v>1.7</v>
      </c>
      <c r="F65" s="41">
        <v>1.7</v>
      </c>
      <c r="G65" s="41">
        <v>1.7</v>
      </c>
      <c r="H65" s="60">
        <v>2.7</v>
      </c>
      <c r="I65" s="60">
        <v>2.6</v>
      </c>
      <c r="J65" s="60">
        <v>2.6</v>
      </c>
      <c r="K65" s="60">
        <v>2.1</v>
      </c>
      <c r="L65" s="60">
        <v>2.2000000000000002</v>
      </c>
      <c r="M65" s="60">
        <v>2.1</v>
      </c>
      <c r="N65" s="41">
        <v>2.5</v>
      </c>
      <c r="O65" s="41">
        <v>2.4</v>
      </c>
      <c r="P65" s="60">
        <v>2.4</v>
      </c>
    </row>
    <row r="66" spans="1:16" ht="15.75" x14ac:dyDescent="0.25">
      <c r="A66" s="48" t="s">
        <v>36</v>
      </c>
      <c r="B66" s="49">
        <f>SUM(B56:B65)</f>
        <v>19.5</v>
      </c>
      <c r="C66" s="50">
        <f t="shared" ref="C66:E66" si="20">SUM(C56:C65)</f>
        <v>18.5</v>
      </c>
      <c r="D66" s="51">
        <f t="shared" si="20"/>
        <v>19.5</v>
      </c>
      <c r="E66" s="51">
        <f t="shared" si="20"/>
        <v>17.5</v>
      </c>
      <c r="F66" s="50">
        <v>0.8</v>
      </c>
      <c r="G66" s="51">
        <f>SUM(G56:G65)</f>
        <v>17.600000000000001</v>
      </c>
      <c r="H66" s="50">
        <f t="shared" ref="H66:P66" si="21">SUM(H56:H65)</f>
        <v>26.7</v>
      </c>
      <c r="I66" s="51">
        <f t="shared" si="21"/>
        <v>26.700000000000003</v>
      </c>
      <c r="J66" s="52">
        <f t="shared" si="21"/>
        <v>26.8</v>
      </c>
      <c r="K66" s="51">
        <f t="shared" si="21"/>
        <v>21.6</v>
      </c>
      <c r="L66" s="51">
        <f t="shared" si="21"/>
        <v>21.5</v>
      </c>
      <c r="M66" s="51">
        <f t="shared" si="21"/>
        <v>21.6</v>
      </c>
      <c r="N66" s="49">
        <f t="shared" si="21"/>
        <v>24.5</v>
      </c>
      <c r="O66" s="52">
        <f t="shared" si="21"/>
        <v>23.999999999999996</v>
      </c>
      <c r="P66" s="49">
        <f t="shared" si="21"/>
        <v>23.899999999999995</v>
      </c>
    </row>
    <row r="67" spans="1:16" ht="15.75" x14ac:dyDescent="0.25">
      <c r="A67" s="53" t="s">
        <v>18</v>
      </c>
      <c r="B67" s="54">
        <f>AVERAGE(B56:B65)</f>
        <v>1.95</v>
      </c>
      <c r="C67" s="54">
        <f t="shared" ref="C67:P67" si="22">AVERAGE(C56:C65)</f>
        <v>1.85</v>
      </c>
      <c r="D67" s="54">
        <f t="shared" si="22"/>
        <v>1.95</v>
      </c>
      <c r="E67" s="54">
        <f t="shared" si="22"/>
        <v>1.75</v>
      </c>
      <c r="F67" s="54">
        <f t="shared" si="22"/>
        <v>1.7499999999999996</v>
      </c>
      <c r="G67" s="54">
        <f t="shared" si="22"/>
        <v>1.7600000000000002</v>
      </c>
      <c r="H67" s="54">
        <f t="shared" si="22"/>
        <v>2.67</v>
      </c>
      <c r="I67" s="54">
        <f t="shared" si="22"/>
        <v>2.6700000000000004</v>
      </c>
      <c r="J67" s="54">
        <f t="shared" si="22"/>
        <v>2.68</v>
      </c>
      <c r="K67" s="54">
        <f t="shared" si="22"/>
        <v>2.16</v>
      </c>
      <c r="L67" s="54">
        <f t="shared" si="22"/>
        <v>2.15</v>
      </c>
      <c r="M67" s="54">
        <f t="shared" si="22"/>
        <v>2.16</v>
      </c>
      <c r="N67" s="56">
        <f t="shared" si="22"/>
        <v>2.4500000000000002</v>
      </c>
      <c r="O67" s="56">
        <f t="shared" si="22"/>
        <v>2.3999999999999995</v>
      </c>
      <c r="P67" s="56">
        <f t="shared" si="22"/>
        <v>2.3899999999999997</v>
      </c>
    </row>
    <row r="70" spans="1:16" ht="15.75" x14ac:dyDescent="0.25">
      <c r="G70" s="84" t="s">
        <v>57</v>
      </c>
      <c r="H70" s="84"/>
    </row>
    <row r="71" spans="1:16" x14ac:dyDescent="0.25">
      <c r="A71" s="82" t="s">
        <v>25</v>
      </c>
      <c r="B71" s="80" t="s">
        <v>37</v>
      </c>
      <c r="C71" s="80" t="s">
        <v>38</v>
      </c>
      <c r="D71" s="80" t="s">
        <v>39</v>
      </c>
      <c r="E71" s="80" t="s">
        <v>40</v>
      </c>
      <c r="F71" s="80" t="s">
        <v>41</v>
      </c>
      <c r="G71" s="80" t="s">
        <v>42</v>
      </c>
      <c r="H71" s="80" t="s">
        <v>43</v>
      </c>
      <c r="I71" s="80" t="s">
        <v>44</v>
      </c>
      <c r="J71" s="80" t="s">
        <v>45</v>
      </c>
      <c r="K71" s="80" t="s">
        <v>46</v>
      </c>
      <c r="L71" s="80" t="s">
        <v>47</v>
      </c>
      <c r="M71" s="80" t="s">
        <v>48</v>
      </c>
      <c r="N71" s="80" t="s">
        <v>49</v>
      </c>
      <c r="O71" s="80" t="s">
        <v>50</v>
      </c>
      <c r="P71" s="80" t="s">
        <v>51</v>
      </c>
    </row>
    <row r="72" spans="1:16" x14ac:dyDescent="0.25">
      <c r="A72" s="83"/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</row>
    <row r="73" spans="1:16" ht="15.75" x14ac:dyDescent="0.25">
      <c r="A73" s="36" t="s">
        <v>26</v>
      </c>
      <c r="B73" s="59">
        <v>2.6</v>
      </c>
      <c r="C73" s="59">
        <v>2.6</v>
      </c>
      <c r="D73" s="59">
        <v>2.6</v>
      </c>
      <c r="E73" s="59">
        <v>2.2999999999999998</v>
      </c>
      <c r="F73" s="59">
        <v>2.2999999999999998</v>
      </c>
      <c r="G73" s="59">
        <v>2.2999999999999998</v>
      </c>
      <c r="H73" s="59">
        <v>3.6</v>
      </c>
      <c r="I73" s="59">
        <v>3.5</v>
      </c>
      <c r="J73" s="59">
        <v>3.6</v>
      </c>
      <c r="K73" s="59">
        <v>2.8</v>
      </c>
      <c r="L73" s="59">
        <v>2.8</v>
      </c>
      <c r="M73" s="59">
        <v>3</v>
      </c>
      <c r="N73" s="58">
        <v>3.1</v>
      </c>
      <c r="O73" s="58">
        <v>3.1</v>
      </c>
      <c r="P73" s="59">
        <v>3</v>
      </c>
    </row>
    <row r="74" spans="1:16" ht="15.75" x14ac:dyDescent="0.25">
      <c r="A74" s="39" t="s">
        <v>27</v>
      </c>
      <c r="B74" s="60">
        <v>2.6</v>
      </c>
      <c r="C74" s="60">
        <v>2.6</v>
      </c>
      <c r="D74" s="41">
        <v>2.7</v>
      </c>
      <c r="E74" s="60">
        <v>2.2999999999999998</v>
      </c>
      <c r="F74" s="60">
        <v>2.2999999999999998</v>
      </c>
      <c r="G74" s="41">
        <v>2.2999999999999998</v>
      </c>
      <c r="H74" s="60">
        <v>3.6</v>
      </c>
      <c r="I74" s="60">
        <v>3.5</v>
      </c>
      <c r="J74" s="41">
        <v>3.6</v>
      </c>
      <c r="K74" s="60">
        <v>2.8</v>
      </c>
      <c r="L74" s="60">
        <v>2.8</v>
      </c>
      <c r="M74" s="41">
        <v>2.9</v>
      </c>
      <c r="N74" s="41">
        <v>3.1</v>
      </c>
      <c r="O74" s="41">
        <v>3</v>
      </c>
      <c r="P74" s="60">
        <v>3</v>
      </c>
    </row>
    <row r="75" spans="1:16" ht="15.75" x14ac:dyDescent="0.25">
      <c r="A75" s="39" t="s">
        <v>28</v>
      </c>
      <c r="B75" s="60">
        <v>2.6</v>
      </c>
      <c r="C75" s="60">
        <v>2.6</v>
      </c>
      <c r="D75" s="41">
        <v>2.6</v>
      </c>
      <c r="E75" s="60">
        <v>2.2999999999999998</v>
      </c>
      <c r="F75" s="60">
        <v>2.2999999999999998</v>
      </c>
      <c r="G75" s="41">
        <v>2.2999999999999998</v>
      </c>
      <c r="H75" s="60">
        <v>3.7</v>
      </c>
      <c r="I75" s="60">
        <v>3.6</v>
      </c>
      <c r="J75" s="41">
        <v>3.5</v>
      </c>
      <c r="K75" s="60">
        <v>2.9</v>
      </c>
      <c r="L75" s="60">
        <v>2.9</v>
      </c>
      <c r="M75" s="41">
        <v>2.9</v>
      </c>
      <c r="N75" s="41">
        <v>3.1</v>
      </c>
      <c r="O75" s="41">
        <v>3.1</v>
      </c>
      <c r="P75" s="60">
        <v>3.1</v>
      </c>
    </row>
    <row r="76" spans="1:16" ht="15.75" x14ac:dyDescent="0.25">
      <c r="A76" s="39" t="s">
        <v>29</v>
      </c>
      <c r="B76" s="60">
        <v>2.6</v>
      </c>
      <c r="C76" s="60">
        <v>2.7</v>
      </c>
      <c r="D76" s="60">
        <v>2.7</v>
      </c>
      <c r="E76" s="60">
        <v>2.2999999999999998</v>
      </c>
      <c r="F76" s="60">
        <v>2.2999999999999998</v>
      </c>
      <c r="G76" s="60">
        <v>2.2000000000000002</v>
      </c>
      <c r="H76" s="60">
        <v>3.7</v>
      </c>
      <c r="I76" s="60">
        <v>3.6</v>
      </c>
      <c r="J76" s="60">
        <v>3.5</v>
      </c>
      <c r="K76" s="60">
        <v>2.9</v>
      </c>
      <c r="L76" s="60">
        <v>2.9</v>
      </c>
      <c r="M76" s="60">
        <v>2.9</v>
      </c>
      <c r="N76" s="41">
        <v>3</v>
      </c>
      <c r="O76" s="41">
        <v>3</v>
      </c>
      <c r="P76" s="60">
        <v>3.1</v>
      </c>
    </row>
    <row r="77" spans="1:16" ht="15.75" x14ac:dyDescent="0.25">
      <c r="A77" s="39" t="s">
        <v>30</v>
      </c>
      <c r="B77" s="60">
        <v>2.7</v>
      </c>
      <c r="C77" s="60">
        <v>2.7</v>
      </c>
      <c r="D77" s="60">
        <v>2.7</v>
      </c>
      <c r="E77" s="60">
        <v>2.2000000000000002</v>
      </c>
      <c r="F77" s="60">
        <v>2.2999999999999998</v>
      </c>
      <c r="G77" s="60">
        <v>2.4</v>
      </c>
      <c r="H77" s="60">
        <v>3.7</v>
      </c>
      <c r="I77" s="60">
        <v>3.5</v>
      </c>
      <c r="J77" s="60">
        <v>3.5</v>
      </c>
      <c r="K77" s="60">
        <v>2.9</v>
      </c>
      <c r="L77" s="60">
        <v>3</v>
      </c>
      <c r="M77" s="60">
        <v>2.8</v>
      </c>
      <c r="N77" s="41">
        <v>3</v>
      </c>
      <c r="O77" s="41">
        <v>3</v>
      </c>
      <c r="P77" s="60">
        <v>3.1</v>
      </c>
    </row>
    <row r="78" spans="1:16" ht="15.75" x14ac:dyDescent="0.25">
      <c r="A78" s="39" t="s">
        <v>31</v>
      </c>
      <c r="B78" s="60">
        <v>2.7</v>
      </c>
      <c r="C78" s="60">
        <v>2.6</v>
      </c>
      <c r="D78" s="60">
        <v>2.6</v>
      </c>
      <c r="E78" s="60">
        <v>2.2999999999999998</v>
      </c>
      <c r="F78" s="60">
        <v>2.2000000000000002</v>
      </c>
      <c r="G78" s="60">
        <v>2.4</v>
      </c>
      <c r="H78" s="60">
        <v>3.5</v>
      </c>
      <c r="I78" s="60">
        <v>3.5</v>
      </c>
      <c r="J78" s="60">
        <v>3.5</v>
      </c>
      <c r="K78" s="60">
        <v>2.8</v>
      </c>
      <c r="L78" s="60">
        <v>2.8</v>
      </c>
      <c r="M78" s="60">
        <v>2.9</v>
      </c>
      <c r="N78" s="41">
        <v>3</v>
      </c>
      <c r="O78" s="41">
        <v>3.1</v>
      </c>
      <c r="P78" s="60">
        <v>3</v>
      </c>
    </row>
    <row r="79" spans="1:16" ht="15.75" x14ac:dyDescent="0.25">
      <c r="A79" s="39" t="s">
        <v>32</v>
      </c>
      <c r="B79" s="60">
        <v>2.6</v>
      </c>
      <c r="C79" s="60">
        <v>2.7</v>
      </c>
      <c r="D79" s="60">
        <v>2.7</v>
      </c>
      <c r="E79" s="60">
        <v>2.2999999999999998</v>
      </c>
      <c r="F79" s="60">
        <v>2.2000000000000002</v>
      </c>
      <c r="G79" s="60">
        <v>2.4</v>
      </c>
      <c r="H79" s="60">
        <v>3.5</v>
      </c>
      <c r="I79" s="60">
        <v>3.6</v>
      </c>
      <c r="J79" s="60">
        <v>3.6</v>
      </c>
      <c r="K79" s="60">
        <v>2.8</v>
      </c>
      <c r="L79" s="60">
        <v>2.8</v>
      </c>
      <c r="M79" s="60">
        <v>2.9</v>
      </c>
      <c r="N79" s="41">
        <v>3</v>
      </c>
      <c r="O79" s="41">
        <v>3.1</v>
      </c>
      <c r="P79" s="60">
        <v>3</v>
      </c>
    </row>
    <row r="80" spans="1:16" ht="15.75" x14ac:dyDescent="0.25">
      <c r="A80" s="39" t="s">
        <v>33</v>
      </c>
      <c r="B80" s="60">
        <v>2.6</v>
      </c>
      <c r="C80" s="60">
        <v>2.7</v>
      </c>
      <c r="D80" s="60">
        <v>2.6</v>
      </c>
      <c r="E80" s="60">
        <v>2.2000000000000002</v>
      </c>
      <c r="F80" s="60">
        <v>2.2000000000000002</v>
      </c>
      <c r="G80" s="60">
        <v>2.2999999999999998</v>
      </c>
      <c r="H80" s="60">
        <v>3.5</v>
      </c>
      <c r="I80" s="60">
        <v>3.5</v>
      </c>
      <c r="J80" s="60">
        <v>3.6</v>
      </c>
      <c r="K80" s="60">
        <v>2.9</v>
      </c>
      <c r="L80" s="60">
        <v>2.8</v>
      </c>
      <c r="M80" s="60">
        <v>2.9</v>
      </c>
      <c r="N80" s="41">
        <v>3.1</v>
      </c>
      <c r="O80" s="41">
        <v>3</v>
      </c>
      <c r="P80" s="60">
        <v>3</v>
      </c>
    </row>
    <row r="81" spans="1:16" ht="15.75" x14ac:dyDescent="0.25">
      <c r="A81" s="39" t="s">
        <v>34</v>
      </c>
      <c r="B81" s="60">
        <v>2.7</v>
      </c>
      <c r="C81" s="60">
        <v>2.6</v>
      </c>
      <c r="D81" s="60">
        <v>2.6</v>
      </c>
      <c r="E81" s="60">
        <v>2.2000000000000002</v>
      </c>
      <c r="F81" s="60">
        <v>2.2999999999999998</v>
      </c>
      <c r="G81" s="60">
        <v>2.2999999999999998</v>
      </c>
      <c r="H81" s="60">
        <v>3.6</v>
      </c>
      <c r="I81" s="60">
        <v>3.6</v>
      </c>
      <c r="J81" s="60">
        <v>3.4</v>
      </c>
      <c r="K81" s="60">
        <v>2.9</v>
      </c>
      <c r="L81" s="60">
        <v>2.8</v>
      </c>
      <c r="M81" s="60">
        <v>2.9</v>
      </c>
      <c r="N81" s="41">
        <v>3.1</v>
      </c>
      <c r="O81" s="41">
        <v>3</v>
      </c>
      <c r="P81" s="60">
        <v>3.1</v>
      </c>
    </row>
    <row r="82" spans="1:16" ht="15.75" x14ac:dyDescent="0.25">
      <c r="A82" s="39" t="s">
        <v>35</v>
      </c>
      <c r="B82" s="60">
        <v>2.6</v>
      </c>
      <c r="C82" s="60">
        <v>2.6</v>
      </c>
      <c r="D82" s="60">
        <v>2.6</v>
      </c>
      <c r="E82" s="60">
        <v>2.2999999999999998</v>
      </c>
      <c r="F82" s="60">
        <v>2.2999999999999998</v>
      </c>
      <c r="G82" s="60">
        <v>2.2000000000000002</v>
      </c>
      <c r="H82" s="60">
        <v>3.6</v>
      </c>
      <c r="I82" s="60">
        <v>3.5</v>
      </c>
      <c r="J82" s="60">
        <v>3.4</v>
      </c>
      <c r="K82" s="60">
        <v>2.9</v>
      </c>
      <c r="L82" s="60">
        <v>2.8</v>
      </c>
      <c r="M82" s="60">
        <v>2.9</v>
      </c>
      <c r="N82" s="41">
        <v>3.1</v>
      </c>
      <c r="O82" s="41">
        <v>3</v>
      </c>
      <c r="P82" s="60">
        <v>3.1</v>
      </c>
    </row>
    <row r="83" spans="1:16" ht="15.75" x14ac:dyDescent="0.25">
      <c r="A83" s="48" t="s">
        <v>36</v>
      </c>
      <c r="B83" s="49">
        <f>SUM(B73:B82)</f>
        <v>26.300000000000004</v>
      </c>
      <c r="C83" s="50">
        <f t="shared" ref="C83:E83" si="23">SUM(C73:C82)</f>
        <v>26.400000000000002</v>
      </c>
      <c r="D83" s="51">
        <f t="shared" si="23"/>
        <v>26.400000000000006</v>
      </c>
      <c r="E83" s="51">
        <f t="shared" si="23"/>
        <v>22.7</v>
      </c>
      <c r="F83" s="51">
        <f>SUM(F73:F82)</f>
        <v>22.7</v>
      </c>
      <c r="G83" s="51">
        <f>SUM(G73:G82)</f>
        <v>23.1</v>
      </c>
      <c r="H83" s="51">
        <f>SUM(H73:H82)</f>
        <v>36</v>
      </c>
      <c r="I83" s="51">
        <f t="shared" ref="I83:O83" si="24">SUM(I73:I82)</f>
        <v>35.400000000000006</v>
      </c>
      <c r="J83" s="52">
        <f t="shared" si="24"/>
        <v>35.200000000000003</v>
      </c>
      <c r="K83" s="51">
        <f t="shared" si="24"/>
        <v>28.599999999999998</v>
      </c>
      <c r="L83" s="51">
        <f t="shared" si="24"/>
        <v>28.400000000000002</v>
      </c>
      <c r="M83" s="51">
        <f t="shared" si="24"/>
        <v>28.999999999999993</v>
      </c>
      <c r="N83" s="49">
        <f t="shared" si="24"/>
        <v>30.600000000000005</v>
      </c>
      <c r="O83" s="52">
        <f t="shared" si="24"/>
        <v>30.400000000000002</v>
      </c>
      <c r="P83" s="49">
        <f>SUM(P73:P82)</f>
        <v>30.5</v>
      </c>
    </row>
    <row r="84" spans="1:16" ht="15.75" x14ac:dyDescent="0.25">
      <c r="A84" s="53" t="s">
        <v>18</v>
      </c>
      <c r="B84" s="54">
        <f>AVERAGE(B73:B82)</f>
        <v>2.6300000000000003</v>
      </c>
      <c r="C84" s="54">
        <f t="shared" ref="C84:P84" si="25">AVERAGE(C73:C82)</f>
        <v>2.64</v>
      </c>
      <c r="D84" s="54">
        <f t="shared" si="25"/>
        <v>2.6400000000000006</v>
      </c>
      <c r="E84" s="54">
        <f t="shared" si="25"/>
        <v>2.27</v>
      </c>
      <c r="F84" s="54">
        <f t="shared" si="25"/>
        <v>2.27</v>
      </c>
      <c r="G84" s="54">
        <f t="shared" si="25"/>
        <v>2.31</v>
      </c>
      <c r="H84" s="54">
        <f t="shared" si="25"/>
        <v>3.6</v>
      </c>
      <c r="I84" s="54">
        <f t="shared" si="25"/>
        <v>3.5400000000000005</v>
      </c>
      <c r="J84" s="54">
        <f t="shared" si="25"/>
        <v>3.5200000000000005</v>
      </c>
      <c r="K84" s="54">
        <f t="shared" si="25"/>
        <v>2.86</v>
      </c>
      <c r="L84" s="54">
        <f t="shared" si="25"/>
        <v>2.8400000000000003</v>
      </c>
      <c r="M84" s="54">
        <f t="shared" si="25"/>
        <v>2.8999999999999995</v>
      </c>
      <c r="N84" s="56">
        <f t="shared" si="25"/>
        <v>3.0600000000000005</v>
      </c>
      <c r="O84" s="56">
        <f t="shared" si="25"/>
        <v>3.04</v>
      </c>
      <c r="P84" s="56">
        <f t="shared" si="25"/>
        <v>3.05</v>
      </c>
    </row>
  </sheetData>
  <mergeCells count="90">
    <mergeCell ref="A71:A72"/>
    <mergeCell ref="M71:M72"/>
    <mergeCell ref="G71:G72"/>
    <mergeCell ref="L71:L72"/>
    <mergeCell ref="J71:J72"/>
    <mergeCell ref="D71:D72"/>
    <mergeCell ref="B71:B72"/>
    <mergeCell ref="C71:C72"/>
    <mergeCell ref="A54:A55"/>
    <mergeCell ref="R4:R8"/>
    <mergeCell ref="O37:O38"/>
    <mergeCell ref="R14:R18"/>
    <mergeCell ref="R19:R23"/>
    <mergeCell ref="R24:R28"/>
    <mergeCell ref="P37:P38"/>
    <mergeCell ref="P20:P21"/>
    <mergeCell ref="E54:E55"/>
    <mergeCell ref="D54:D55"/>
    <mergeCell ref="A37:A38"/>
    <mergeCell ref="B37:B38"/>
    <mergeCell ref="C37:C38"/>
    <mergeCell ref="D37:D38"/>
    <mergeCell ref="E37:E38"/>
    <mergeCell ref="B54:B55"/>
    <mergeCell ref="G2:H2"/>
    <mergeCell ref="N37:N38"/>
    <mergeCell ref="R9:R13"/>
    <mergeCell ref="P54:P55"/>
    <mergeCell ref="P71:P72"/>
    <mergeCell ref="K54:K55"/>
    <mergeCell ref="H71:H72"/>
    <mergeCell ref="N71:N72"/>
    <mergeCell ref="K71:K72"/>
    <mergeCell ref="I71:I72"/>
    <mergeCell ref="P3:P4"/>
    <mergeCell ref="G37:G38"/>
    <mergeCell ref="G70:H70"/>
    <mergeCell ref="C54:C55"/>
    <mergeCell ref="C20:C21"/>
    <mergeCell ref="O3:O4"/>
    <mergeCell ref="B3:B4"/>
    <mergeCell ref="C3:C4"/>
    <mergeCell ref="M54:M55"/>
    <mergeCell ref="F37:F38"/>
    <mergeCell ref="K20:K21"/>
    <mergeCell ref="N54:N55"/>
    <mergeCell ref="H37:H38"/>
    <mergeCell ref="G53:H53"/>
    <mergeCell ref="J37:J38"/>
    <mergeCell ref="L37:L38"/>
    <mergeCell ref="N20:N21"/>
    <mergeCell ref="O20:O21"/>
    <mergeCell ref="N3:N4"/>
    <mergeCell ref="M37:M38"/>
    <mergeCell ref="E20:E21"/>
    <mergeCell ref="L3:L4"/>
    <mergeCell ref="K3:K4"/>
    <mergeCell ref="F3:F4"/>
    <mergeCell ref="G3:G4"/>
    <mergeCell ref="H3:H4"/>
    <mergeCell ref="I3:I4"/>
    <mergeCell ref="J3:J4"/>
    <mergeCell ref="M3:M4"/>
    <mergeCell ref="I20:I21"/>
    <mergeCell ref="E3:E4"/>
    <mergeCell ref="F20:F21"/>
    <mergeCell ref="K37:K38"/>
    <mergeCell ref="M20:M21"/>
    <mergeCell ref="A20:A21"/>
    <mergeCell ref="A3:A4"/>
    <mergeCell ref="O71:O72"/>
    <mergeCell ref="G36:H36"/>
    <mergeCell ref="F71:F72"/>
    <mergeCell ref="E71:E72"/>
    <mergeCell ref="J54:J55"/>
    <mergeCell ref="F54:F55"/>
    <mergeCell ref="G54:G55"/>
    <mergeCell ref="H54:H55"/>
    <mergeCell ref="I54:I55"/>
    <mergeCell ref="L54:L55"/>
    <mergeCell ref="G19:H19"/>
    <mergeCell ref="G20:G21"/>
    <mergeCell ref="D3:D4"/>
    <mergeCell ref="O54:O55"/>
    <mergeCell ref="B20:B21"/>
    <mergeCell ref="I37:I38"/>
    <mergeCell ref="L20:L21"/>
    <mergeCell ref="H20:H21"/>
    <mergeCell ref="J20:J21"/>
    <mergeCell ref="D20:D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27"/>
  <sheetViews>
    <sheetView topLeftCell="Z1" workbookViewId="0">
      <selection activeCell="I25" sqref="I25"/>
    </sheetView>
  </sheetViews>
  <sheetFormatPr defaultColWidth="9" defaultRowHeight="15" x14ac:dyDescent="0.25"/>
  <cols>
    <col min="1" max="1" width="11" customWidth="1"/>
    <col min="2" max="2" width="10.5703125" customWidth="1"/>
    <col min="3" max="256" width="10" customWidth="1"/>
  </cols>
  <sheetData>
    <row r="2" spans="1:12" ht="15.75" x14ac:dyDescent="0.25">
      <c r="A2" s="61" t="s">
        <v>14</v>
      </c>
      <c r="B2" s="61" t="s">
        <v>1</v>
      </c>
      <c r="C2" s="61" t="s">
        <v>15</v>
      </c>
      <c r="D2" s="61">
        <v>10</v>
      </c>
      <c r="E2" s="61">
        <v>20</v>
      </c>
      <c r="F2" s="61">
        <v>30</v>
      </c>
      <c r="G2" s="61">
        <v>40</v>
      </c>
      <c r="H2" s="32" t="s">
        <v>52</v>
      </c>
      <c r="J2" s="21"/>
    </row>
    <row r="3" spans="1:12" ht="15.75" x14ac:dyDescent="0.25">
      <c r="A3" s="87" t="s">
        <v>4</v>
      </c>
      <c r="B3" s="33">
        <v>1</v>
      </c>
      <c r="C3" s="62">
        <v>20</v>
      </c>
      <c r="D3" s="62">
        <v>17</v>
      </c>
      <c r="E3" s="62">
        <v>16</v>
      </c>
      <c r="F3" s="62">
        <v>15</v>
      </c>
      <c r="G3" s="62">
        <v>14</v>
      </c>
      <c r="H3" s="63">
        <f>(G3/C3)*100</f>
        <v>70</v>
      </c>
      <c r="J3" s="21"/>
      <c r="L3" s="21"/>
    </row>
    <row r="4" spans="1:12" ht="15.75" x14ac:dyDescent="0.25">
      <c r="A4" s="87"/>
      <c r="B4" s="33">
        <v>2</v>
      </c>
      <c r="C4" s="62">
        <v>20</v>
      </c>
      <c r="D4" s="62">
        <v>18</v>
      </c>
      <c r="E4" s="62">
        <v>17</v>
      </c>
      <c r="F4" s="62">
        <v>17</v>
      </c>
      <c r="G4" s="62">
        <v>16</v>
      </c>
      <c r="H4" s="63">
        <f t="shared" ref="H4:H25" si="0">(G4/C4)*100</f>
        <v>80</v>
      </c>
      <c r="J4" s="21"/>
      <c r="L4" s="21"/>
    </row>
    <row r="5" spans="1:12" ht="15.75" x14ac:dyDescent="0.25">
      <c r="A5" s="87"/>
      <c r="B5" s="33">
        <v>3</v>
      </c>
      <c r="C5" s="62">
        <v>20</v>
      </c>
      <c r="D5" s="62">
        <v>20</v>
      </c>
      <c r="E5" s="62">
        <v>18</v>
      </c>
      <c r="F5" s="62">
        <v>18</v>
      </c>
      <c r="G5" s="62">
        <v>17</v>
      </c>
      <c r="H5" s="63">
        <f t="shared" si="0"/>
        <v>85</v>
      </c>
      <c r="J5" s="21"/>
      <c r="L5" s="21"/>
    </row>
    <row r="6" spans="1:12" ht="15.75" x14ac:dyDescent="0.25">
      <c r="A6" s="87"/>
      <c r="B6" s="42" t="s">
        <v>17</v>
      </c>
      <c r="C6" s="64">
        <f t="shared" ref="C6:H6" si="1">SUM(C3:C5)</f>
        <v>60</v>
      </c>
      <c r="D6" s="64">
        <f t="shared" si="1"/>
        <v>55</v>
      </c>
      <c r="E6" s="64">
        <f>SUM(E3:E5)</f>
        <v>51</v>
      </c>
      <c r="F6" s="64">
        <f t="shared" si="1"/>
        <v>50</v>
      </c>
      <c r="G6" s="64">
        <f t="shared" si="1"/>
        <v>47</v>
      </c>
      <c r="H6" s="44">
        <f t="shared" si="1"/>
        <v>235</v>
      </c>
      <c r="J6" s="21"/>
      <c r="L6" s="21"/>
    </row>
    <row r="7" spans="1:12" ht="15.75" customHeight="1" x14ac:dyDescent="0.25">
      <c r="A7" s="87"/>
      <c r="B7" s="45" t="s">
        <v>18</v>
      </c>
      <c r="C7" s="65">
        <f t="shared" ref="C7:H7" si="2">AVERAGE(C3:C5)</f>
        <v>20</v>
      </c>
      <c r="D7" s="65">
        <f t="shared" si="2"/>
        <v>18.333333333333332</v>
      </c>
      <c r="E7" s="65">
        <f>AVERAGE(E3:E5)</f>
        <v>17</v>
      </c>
      <c r="F7" s="65">
        <f t="shared" si="2"/>
        <v>16.666666666666668</v>
      </c>
      <c r="G7" s="65">
        <f t="shared" si="2"/>
        <v>15.666666666666666</v>
      </c>
      <c r="H7" s="47">
        <f t="shared" si="2"/>
        <v>78.333333333333329</v>
      </c>
      <c r="J7" s="21"/>
      <c r="L7" s="21"/>
    </row>
    <row r="8" spans="1:12" ht="15.75" x14ac:dyDescent="0.25">
      <c r="A8" s="87" t="s">
        <v>5</v>
      </c>
      <c r="B8" s="33">
        <v>1</v>
      </c>
      <c r="C8" s="62">
        <v>20</v>
      </c>
      <c r="D8" s="62">
        <v>18</v>
      </c>
      <c r="E8" s="62">
        <v>15</v>
      </c>
      <c r="F8" s="62">
        <v>14</v>
      </c>
      <c r="G8" s="62">
        <v>11</v>
      </c>
      <c r="H8" s="63">
        <f>(G8/C8)*100</f>
        <v>55.000000000000007</v>
      </c>
      <c r="J8" s="21"/>
      <c r="L8" s="21"/>
    </row>
    <row r="9" spans="1:12" ht="15.75" x14ac:dyDescent="0.25">
      <c r="A9" s="87"/>
      <c r="B9" s="33">
        <v>2</v>
      </c>
      <c r="C9" s="62">
        <v>20</v>
      </c>
      <c r="D9" s="62">
        <v>17</v>
      </c>
      <c r="E9" s="62">
        <v>15</v>
      </c>
      <c r="F9" s="62">
        <v>14</v>
      </c>
      <c r="G9" s="62">
        <v>13</v>
      </c>
      <c r="H9" s="63">
        <f t="shared" si="0"/>
        <v>65</v>
      </c>
      <c r="J9" s="21"/>
      <c r="L9" s="21"/>
    </row>
    <row r="10" spans="1:12" ht="15.75" x14ac:dyDescent="0.25">
      <c r="A10" s="87"/>
      <c r="B10" s="33">
        <v>3</v>
      </c>
      <c r="C10" s="62">
        <v>20</v>
      </c>
      <c r="D10" s="62">
        <v>18</v>
      </c>
      <c r="E10" s="62">
        <v>16</v>
      </c>
      <c r="F10" s="62">
        <v>14</v>
      </c>
      <c r="G10" s="62">
        <v>12</v>
      </c>
      <c r="H10" s="63">
        <f t="shared" si="0"/>
        <v>60</v>
      </c>
      <c r="J10" s="21"/>
      <c r="L10" s="21"/>
    </row>
    <row r="11" spans="1:12" ht="15.75" x14ac:dyDescent="0.25">
      <c r="A11" s="87"/>
      <c r="B11" s="42" t="s">
        <v>17</v>
      </c>
      <c r="C11" s="64">
        <f t="shared" ref="C11:H11" si="3">SUM(C8:C10)</f>
        <v>60</v>
      </c>
      <c r="D11" s="64">
        <f t="shared" si="3"/>
        <v>53</v>
      </c>
      <c r="E11" s="64">
        <f t="shared" si="3"/>
        <v>46</v>
      </c>
      <c r="F11" s="64">
        <f t="shared" si="3"/>
        <v>42</v>
      </c>
      <c r="G11" s="64">
        <f t="shared" si="3"/>
        <v>36</v>
      </c>
      <c r="H11" s="44">
        <f t="shared" si="3"/>
        <v>180</v>
      </c>
      <c r="J11" s="21"/>
      <c r="L11" s="21"/>
    </row>
    <row r="12" spans="1:12" ht="17.25" customHeight="1" x14ac:dyDescent="0.25">
      <c r="A12" s="87"/>
      <c r="B12" s="45" t="s">
        <v>18</v>
      </c>
      <c r="C12" s="65">
        <f t="shared" ref="C12:H12" si="4">AVERAGE(C8:C10)</f>
        <v>20</v>
      </c>
      <c r="D12" s="65">
        <f t="shared" si="4"/>
        <v>17.666666666666668</v>
      </c>
      <c r="E12" s="65">
        <f t="shared" si="4"/>
        <v>15.333333333333334</v>
      </c>
      <c r="F12" s="65">
        <f t="shared" si="4"/>
        <v>14</v>
      </c>
      <c r="G12" s="65">
        <f t="shared" si="4"/>
        <v>12</v>
      </c>
      <c r="H12" s="47">
        <f t="shared" si="4"/>
        <v>60</v>
      </c>
      <c r="J12" s="21"/>
      <c r="L12" s="21"/>
    </row>
    <row r="13" spans="1:12" ht="15.75" x14ac:dyDescent="0.25">
      <c r="A13" s="87" t="s">
        <v>6</v>
      </c>
      <c r="B13" s="33">
        <v>1</v>
      </c>
      <c r="C13" s="62">
        <v>20</v>
      </c>
      <c r="D13" s="62">
        <v>19</v>
      </c>
      <c r="E13" s="62">
        <v>18</v>
      </c>
      <c r="F13" s="62">
        <v>18</v>
      </c>
      <c r="G13" s="62">
        <v>19</v>
      </c>
      <c r="H13" s="63">
        <f>(G13/C13)*100</f>
        <v>95</v>
      </c>
      <c r="J13" s="21"/>
      <c r="L13" s="21"/>
    </row>
    <row r="14" spans="1:12" ht="15.75" x14ac:dyDescent="0.25">
      <c r="A14" s="87"/>
      <c r="B14" s="33">
        <v>2</v>
      </c>
      <c r="C14" s="62">
        <v>20</v>
      </c>
      <c r="D14" s="62">
        <v>20</v>
      </c>
      <c r="E14" s="62">
        <v>20</v>
      </c>
      <c r="F14" s="62">
        <v>19</v>
      </c>
      <c r="G14" s="62">
        <v>19</v>
      </c>
      <c r="H14" s="63">
        <f t="shared" si="0"/>
        <v>95</v>
      </c>
      <c r="J14" s="21"/>
      <c r="L14" s="21"/>
    </row>
    <row r="15" spans="1:12" ht="15.75" x14ac:dyDescent="0.25">
      <c r="A15" s="87"/>
      <c r="B15" s="33">
        <v>3</v>
      </c>
      <c r="C15" s="62">
        <v>20</v>
      </c>
      <c r="D15" s="62">
        <v>20</v>
      </c>
      <c r="E15" s="62">
        <v>19</v>
      </c>
      <c r="F15" s="62">
        <v>19</v>
      </c>
      <c r="G15" s="62">
        <v>18</v>
      </c>
      <c r="H15" s="63">
        <f t="shared" si="0"/>
        <v>90</v>
      </c>
      <c r="J15" s="21"/>
      <c r="L15" s="21"/>
    </row>
    <row r="16" spans="1:12" ht="15.75" x14ac:dyDescent="0.25">
      <c r="A16" s="87"/>
      <c r="B16" s="42" t="s">
        <v>17</v>
      </c>
      <c r="C16" s="64">
        <f t="shared" ref="C16:H16" si="5">SUM(C13:C15)</f>
        <v>60</v>
      </c>
      <c r="D16" s="64">
        <f t="shared" si="5"/>
        <v>59</v>
      </c>
      <c r="E16" s="64">
        <f t="shared" si="5"/>
        <v>57</v>
      </c>
      <c r="F16" s="64">
        <f t="shared" si="5"/>
        <v>56</v>
      </c>
      <c r="G16" s="64">
        <f t="shared" si="5"/>
        <v>56</v>
      </c>
      <c r="H16" s="44">
        <f t="shared" si="5"/>
        <v>280</v>
      </c>
      <c r="J16" s="21"/>
      <c r="L16" s="21"/>
    </row>
    <row r="17" spans="1:12" ht="18" customHeight="1" x14ac:dyDescent="0.25">
      <c r="A17" s="87"/>
      <c r="B17" s="45" t="s">
        <v>18</v>
      </c>
      <c r="C17" s="65">
        <f t="shared" ref="C17:H17" si="6">AVERAGE(C13:C15)</f>
        <v>20</v>
      </c>
      <c r="D17" s="65">
        <f t="shared" si="6"/>
        <v>19.666666666666668</v>
      </c>
      <c r="E17" s="65">
        <f t="shared" si="6"/>
        <v>19</v>
      </c>
      <c r="F17" s="65">
        <f t="shared" si="6"/>
        <v>18.666666666666668</v>
      </c>
      <c r="G17" s="65">
        <f t="shared" si="6"/>
        <v>18.666666666666668</v>
      </c>
      <c r="H17" s="47">
        <f t="shared" si="6"/>
        <v>93.333333333333329</v>
      </c>
      <c r="L17" s="21"/>
    </row>
    <row r="18" spans="1:12" ht="15.75" x14ac:dyDescent="0.25">
      <c r="A18" s="87" t="s">
        <v>7</v>
      </c>
      <c r="B18" s="33">
        <v>1</v>
      </c>
      <c r="C18" s="62">
        <v>20</v>
      </c>
      <c r="D18" s="62">
        <v>18</v>
      </c>
      <c r="E18" s="62">
        <v>17</v>
      </c>
      <c r="F18" s="62">
        <v>17</v>
      </c>
      <c r="G18" s="62">
        <v>16</v>
      </c>
      <c r="H18" s="63">
        <f t="shared" si="0"/>
        <v>80</v>
      </c>
    </row>
    <row r="19" spans="1:12" ht="15.75" x14ac:dyDescent="0.25">
      <c r="A19" s="87"/>
      <c r="B19" s="33">
        <v>2</v>
      </c>
      <c r="C19" s="62">
        <v>20</v>
      </c>
      <c r="D19" s="62">
        <v>19</v>
      </c>
      <c r="E19" s="62">
        <v>19</v>
      </c>
      <c r="F19" s="62">
        <v>17</v>
      </c>
      <c r="G19" s="62">
        <v>17</v>
      </c>
      <c r="H19" s="63">
        <f t="shared" si="0"/>
        <v>85</v>
      </c>
    </row>
    <row r="20" spans="1:12" ht="15.75" x14ac:dyDescent="0.25">
      <c r="A20" s="87"/>
      <c r="B20" s="33">
        <v>3</v>
      </c>
      <c r="C20" s="62">
        <v>20</v>
      </c>
      <c r="D20" s="62">
        <v>18</v>
      </c>
      <c r="E20" s="62">
        <v>18</v>
      </c>
      <c r="F20" s="62">
        <v>17</v>
      </c>
      <c r="G20" s="62">
        <v>16</v>
      </c>
      <c r="H20" s="63">
        <f t="shared" si="0"/>
        <v>80</v>
      </c>
    </row>
    <row r="21" spans="1:12" ht="15.75" x14ac:dyDescent="0.25">
      <c r="A21" s="87"/>
      <c r="B21" s="42" t="s">
        <v>17</v>
      </c>
      <c r="C21" s="64">
        <f t="shared" ref="C21:H21" si="7">SUM(C18:C20)</f>
        <v>60</v>
      </c>
      <c r="D21" s="64">
        <f t="shared" si="7"/>
        <v>55</v>
      </c>
      <c r="E21" s="64">
        <f t="shared" si="7"/>
        <v>54</v>
      </c>
      <c r="F21" s="64">
        <f t="shared" si="7"/>
        <v>51</v>
      </c>
      <c r="G21" s="64">
        <f t="shared" si="7"/>
        <v>49</v>
      </c>
      <c r="H21" s="44">
        <f t="shared" si="7"/>
        <v>245</v>
      </c>
    </row>
    <row r="22" spans="1:12" ht="17.25" customHeight="1" x14ac:dyDescent="0.25">
      <c r="A22" s="87"/>
      <c r="B22" s="45" t="s">
        <v>18</v>
      </c>
      <c r="C22" s="65">
        <f t="shared" ref="C22:H22" si="8">AVERAGE(C18:C20)</f>
        <v>20</v>
      </c>
      <c r="D22" s="65">
        <f t="shared" si="8"/>
        <v>18.333333333333332</v>
      </c>
      <c r="E22" s="65">
        <f t="shared" si="8"/>
        <v>18</v>
      </c>
      <c r="F22" s="65">
        <f t="shared" si="8"/>
        <v>17</v>
      </c>
      <c r="G22" s="65">
        <f t="shared" si="8"/>
        <v>16.333333333333332</v>
      </c>
      <c r="H22" s="47">
        <f t="shared" si="8"/>
        <v>81.666666666666671</v>
      </c>
    </row>
    <row r="23" spans="1:12" ht="15.75" x14ac:dyDescent="0.25">
      <c r="A23" s="87" t="s">
        <v>8</v>
      </c>
      <c r="B23" s="33">
        <v>1</v>
      </c>
      <c r="C23" s="62">
        <v>20</v>
      </c>
      <c r="D23" s="62">
        <v>19</v>
      </c>
      <c r="E23" s="62">
        <v>19</v>
      </c>
      <c r="F23" s="62">
        <v>19</v>
      </c>
      <c r="G23" s="62">
        <v>18</v>
      </c>
      <c r="H23" s="63">
        <f t="shared" si="0"/>
        <v>90</v>
      </c>
    </row>
    <row r="24" spans="1:12" ht="15.75" x14ac:dyDescent="0.25">
      <c r="A24" s="87"/>
      <c r="B24" s="33">
        <v>2</v>
      </c>
      <c r="C24" s="62">
        <v>20</v>
      </c>
      <c r="D24" s="62">
        <v>19</v>
      </c>
      <c r="E24" s="62">
        <v>19</v>
      </c>
      <c r="F24" s="62">
        <v>18</v>
      </c>
      <c r="G24" s="62">
        <v>17</v>
      </c>
      <c r="H24" s="63">
        <f t="shared" si="0"/>
        <v>85</v>
      </c>
    </row>
    <row r="25" spans="1:12" ht="15.75" x14ac:dyDescent="0.25">
      <c r="A25" s="87"/>
      <c r="B25" s="33">
        <v>3</v>
      </c>
      <c r="C25" s="62">
        <v>20</v>
      </c>
      <c r="D25" s="62">
        <v>18</v>
      </c>
      <c r="E25" s="62">
        <v>17</v>
      </c>
      <c r="F25" s="62">
        <v>16</v>
      </c>
      <c r="G25" s="62">
        <v>16</v>
      </c>
      <c r="H25" s="63">
        <f t="shared" si="0"/>
        <v>80</v>
      </c>
    </row>
    <row r="26" spans="1:12" ht="15.75" x14ac:dyDescent="0.25">
      <c r="A26" s="87"/>
      <c r="B26" s="42" t="s">
        <v>17</v>
      </c>
      <c r="C26" s="64">
        <f t="shared" ref="C26:H26" si="9">SUM(C23:C25)</f>
        <v>60</v>
      </c>
      <c r="D26" s="64">
        <f t="shared" si="9"/>
        <v>56</v>
      </c>
      <c r="E26" s="64">
        <f t="shared" si="9"/>
        <v>55</v>
      </c>
      <c r="F26" s="64">
        <f t="shared" si="9"/>
        <v>53</v>
      </c>
      <c r="G26" s="64">
        <f t="shared" si="9"/>
        <v>51</v>
      </c>
      <c r="H26" s="44">
        <f t="shared" si="9"/>
        <v>255</v>
      </c>
    </row>
    <row r="27" spans="1:12" ht="15.75" x14ac:dyDescent="0.25">
      <c r="A27" s="87"/>
      <c r="B27" s="45" t="s">
        <v>18</v>
      </c>
      <c r="C27" s="65">
        <f t="shared" ref="C27:H27" si="10">AVERAGE(C23:C25)</f>
        <v>20</v>
      </c>
      <c r="D27" s="65">
        <f t="shared" si="10"/>
        <v>18.666666666666668</v>
      </c>
      <c r="E27" s="65">
        <f t="shared" si="10"/>
        <v>18.333333333333332</v>
      </c>
      <c r="F27" s="65">
        <f t="shared" si="10"/>
        <v>17.666666666666668</v>
      </c>
      <c r="G27" s="65">
        <f t="shared" si="10"/>
        <v>17</v>
      </c>
      <c r="H27" s="47">
        <f t="shared" si="10"/>
        <v>85</v>
      </c>
    </row>
  </sheetData>
  <mergeCells count="5">
    <mergeCell ref="A3:A7"/>
    <mergeCell ref="A8:A12"/>
    <mergeCell ref="A13:A17"/>
    <mergeCell ref="A18:A22"/>
    <mergeCell ref="A23:A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Bobot Mutlak</vt:lpstr>
      <vt:lpstr>LPS</vt:lpstr>
      <vt:lpstr>Panjang Mutlak</vt:lpstr>
      <vt:lpstr>SR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LENOVO</cp:lastModifiedBy>
  <dcterms:created xsi:type="dcterms:W3CDTF">2022-12-02T05:29:20Z</dcterms:created>
  <dcterms:modified xsi:type="dcterms:W3CDTF">2023-04-04T03:38:17Z</dcterms:modified>
</cp:coreProperties>
</file>